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codeName="{EFFCB103-AD96-A003-248E-DF2DB03C9060}"/>
  <workbookPr codeName="ThisWorkbook" defaultThemeVersion="124226"/>
  <mc:AlternateContent xmlns:mc="http://schemas.openxmlformats.org/markup-compatibility/2006">
    <mc:Choice Requires="x15">
      <x15ac:absPath xmlns:x15ac="http://schemas.microsoft.com/office/spreadsheetml/2010/11/ac" url="C:\Users\uliux012\Desktop\"/>
    </mc:Choice>
  </mc:AlternateContent>
  <xr:revisionPtr revIDLastSave="0" documentId="13_ncr:1_{3195DD53-2257-4692-A147-BEE9D9A44871}" xr6:coauthVersionLast="34" xr6:coauthVersionMax="34" xr10:uidLastSave="{00000000-0000-0000-0000-000000000000}"/>
  <bookViews>
    <workbookView xWindow="0" yWindow="0" windowWidth="28800" windowHeight="14180" tabRatio="896" firstSheet="1" activeTab="2" xr2:uid="{00000000-000D-0000-FFFF-FFFF00000000}"/>
  </bookViews>
  <sheets>
    <sheet name="Change History" sheetId="25" r:id="rId1"/>
    <sheet name="Instructions" sheetId="9" r:id="rId2"/>
    <sheet name="Summary" sheetId="1" r:id="rId3"/>
    <sheet name="Results" sheetId="2" r:id="rId4"/>
    <sheet name="SIDP" sheetId="23" r:id="rId5"/>
    <sheet name="A. 领导力-管理" sheetId="8" r:id="rId6"/>
    <sheet name="B. 项目管理-投产" sheetId="7" r:id="rId7"/>
    <sheet name="C. 运营-质量" sheetId="5" r:id="rId8"/>
    <sheet name="D. 供应链-采购" sheetId="6" r:id="rId9"/>
  </sheets>
  <functionGroups builtInGroupCount="19"/>
  <definedNames>
    <definedName name="_xlnm.Print_Area" localSheetId="5">'A. 领导力-管理'!$A$1:$F$61</definedName>
    <definedName name="_xlnm.Print_Area" localSheetId="6">'B. 项目管理-投产'!$A$1:$F$41</definedName>
    <definedName name="_xlnm.Print_Area" localSheetId="7">'C. 运营-质量'!$A$1:$F$41</definedName>
    <definedName name="_xlnm.Print_Area" localSheetId="8">'D. 供应链-采购'!$A$1:$F$41</definedName>
    <definedName name="_xlnm.Print_Area" localSheetId="1">Instructions!$A$1:$D$54</definedName>
    <definedName name="_xlnm.Print_Area" localSheetId="3">Results!$A$1:$Y$72</definedName>
    <definedName name="_xlnm.Print_Area" localSheetId="4">SIDP!$A$1:$K$67</definedName>
    <definedName name="_xlnm.Print_Area" localSheetId="2">Summary!$A$1:$K$51</definedName>
    <definedName name="_xlnm.Print_Titles" localSheetId="5">'A. 领导力-管理'!$1:$7</definedName>
    <definedName name="_xlnm.Print_Titles" localSheetId="6">'B. 项目管理-投产'!$1:$7</definedName>
    <definedName name="_xlnm.Print_Titles" localSheetId="7">'C. 运营-质量'!$1:$7</definedName>
    <definedName name="_xlnm.Print_Titles" localSheetId="8">'D. 供应链-采购'!$1:$7</definedName>
    <definedName name="_xlnm.Print_Titles" localSheetId="4">SIDP!$1:$8</definedName>
    <definedName name="_xlnm.Print_Titles" localSheetId="2">Summary!$1:$9</definedName>
    <definedName name="Z_0FB14158_E61A_11D4_BB3D_0050DA9A47DF_.wvu.PrintArea" localSheetId="7" hidden="1">'C. 运营-质量'!$A$10:$E$49</definedName>
    <definedName name="Z_0FB14158_E61A_11D4_BB3D_0050DA9A47DF_.wvu.PrintArea" localSheetId="8" hidden="1">'D. 供应链-采购'!$A$10:$E$41</definedName>
    <definedName name="Z_0FB14158_E61A_11D4_BB3D_0050DA9A47DF_.wvu.PrintArea" localSheetId="3" hidden="1">Results!$A$3:$Y$88</definedName>
    <definedName name="Z_0FB14158_E61A_11D4_BB3D_0050DA9A47DF_.wvu.PrintArea" localSheetId="2" hidden="1">Summary!$A$1:$K$54</definedName>
  </definedNames>
  <calcPr calcId="179017"/>
  <customWorkbookViews>
    <customWorkbookView name="JCI User - Personal View" guid="{0FB14158-E61A-11D4-BB3D-0050DA9A47DF}" mergeInterval="0" personalView="1" maximized="1" windowWidth="1020" windowHeight="551" tabRatio="803" activeSheetId="4"/>
  </customWorkbookViews>
</workbook>
</file>

<file path=xl/calcChain.xml><?xml version="1.0" encoding="utf-8"?>
<calcChain xmlns="http://schemas.openxmlformats.org/spreadsheetml/2006/main">
  <c r="F15" i="8" l="1"/>
  <c r="X42" i="2" l="1"/>
  <c r="U42" i="2"/>
  <c r="I6" i="2"/>
  <c r="I13" i="2"/>
  <c r="X78" i="2" l="1"/>
  <c r="X77" i="2"/>
  <c r="X76" i="2"/>
  <c r="X75" i="2"/>
  <c r="U78" i="2"/>
  <c r="X79" i="2" l="1"/>
  <c r="U77" i="2"/>
  <c r="U76" i="2"/>
  <c r="U75" i="2"/>
  <c r="U79" i="2" l="1"/>
  <c r="I4" i="23"/>
  <c r="I5" i="23" l="1"/>
  <c r="I3" i="23"/>
  <c r="I2" i="23"/>
  <c r="W17" i="2" l="1"/>
  <c r="W10" i="2"/>
  <c r="X72" i="2" l="1"/>
  <c r="U72" i="2"/>
  <c r="X71" i="2"/>
  <c r="U71" i="2"/>
  <c r="X65" i="2"/>
  <c r="U65" i="2"/>
  <c r="X64" i="2"/>
  <c r="U64" i="2"/>
  <c r="X63" i="2"/>
  <c r="U63" i="2"/>
  <c r="X62" i="2"/>
  <c r="U62" i="2"/>
  <c r="X61" i="2"/>
  <c r="U61" i="2"/>
  <c r="X60" i="2"/>
  <c r="U60" i="2"/>
  <c r="X55" i="2"/>
  <c r="U55" i="2"/>
  <c r="X54" i="2"/>
  <c r="U54" i="2"/>
  <c r="X53" i="2"/>
  <c r="U53" i="2"/>
  <c r="X52" i="2"/>
  <c r="U52" i="2"/>
  <c r="X51" i="2"/>
  <c r="U51" i="2"/>
  <c r="X45" i="2"/>
  <c r="U45" i="2"/>
  <c r="X44" i="2"/>
  <c r="U44" i="2"/>
  <c r="X43" i="2"/>
  <c r="U43" i="2"/>
  <c r="P16" i="2"/>
  <c r="O16" i="2"/>
  <c r="N16" i="2"/>
  <c r="M16" i="2"/>
  <c r="L16" i="2"/>
  <c r="K16" i="2"/>
  <c r="J16" i="2"/>
  <c r="I16" i="2"/>
  <c r="H16" i="2"/>
  <c r="G16" i="2"/>
  <c r="F16" i="2"/>
  <c r="U15" i="2"/>
  <c r="T15" i="2"/>
  <c r="S15" i="2"/>
  <c r="R15" i="2"/>
  <c r="Q15" i="2"/>
  <c r="P15" i="2"/>
  <c r="O15" i="2"/>
  <c r="N15" i="2"/>
  <c r="M15" i="2"/>
  <c r="L15" i="2"/>
  <c r="K15" i="2"/>
  <c r="J15" i="2"/>
  <c r="I15" i="2"/>
  <c r="H15" i="2"/>
  <c r="G15" i="2"/>
  <c r="F15" i="2"/>
  <c r="P14" i="2"/>
  <c r="O14" i="2"/>
  <c r="N14" i="2"/>
  <c r="M14" i="2"/>
  <c r="L14" i="2"/>
  <c r="K14" i="2"/>
  <c r="J14" i="2"/>
  <c r="I14" i="2"/>
  <c r="H14" i="2"/>
  <c r="G14" i="2"/>
  <c r="F14" i="2"/>
  <c r="V13" i="2"/>
  <c r="U13" i="2"/>
  <c r="T13" i="2"/>
  <c r="S13" i="2"/>
  <c r="R13" i="2"/>
  <c r="Q13" i="2"/>
  <c r="P13" i="2"/>
  <c r="O13" i="2"/>
  <c r="N13" i="2"/>
  <c r="M13" i="2"/>
  <c r="L13" i="2"/>
  <c r="K13" i="2"/>
  <c r="J13" i="2"/>
  <c r="H13" i="2"/>
  <c r="G13" i="2"/>
  <c r="F13" i="2"/>
  <c r="P9" i="2"/>
  <c r="O9" i="2"/>
  <c r="N9" i="2"/>
  <c r="M9" i="2"/>
  <c r="L9" i="2"/>
  <c r="K9" i="2"/>
  <c r="J9" i="2"/>
  <c r="I9" i="2"/>
  <c r="H9" i="2"/>
  <c r="G9" i="2"/>
  <c r="U8" i="2"/>
  <c r="T8" i="2"/>
  <c r="S8" i="2"/>
  <c r="R8" i="2"/>
  <c r="Q8" i="2"/>
  <c r="P8" i="2"/>
  <c r="O8" i="2"/>
  <c r="N8" i="2"/>
  <c r="M8" i="2"/>
  <c r="L8" i="2"/>
  <c r="K8" i="2"/>
  <c r="J8" i="2"/>
  <c r="I8" i="2"/>
  <c r="H8" i="2"/>
  <c r="G8" i="2"/>
  <c r="P7" i="2"/>
  <c r="O7" i="2"/>
  <c r="N7" i="2"/>
  <c r="M7" i="2"/>
  <c r="L7" i="2"/>
  <c r="K7" i="2"/>
  <c r="J7" i="2"/>
  <c r="I7" i="2"/>
  <c r="H7" i="2"/>
  <c r="G7" i="2"/>
  <c r="V6" i="2"/>
  <c r="U6" i="2"/>
  <c r="T6" i="2"/>
  <c r="S6" i="2"/>
  <c r="R6" i="2"/>
  <c r="Q6" i="2"/>
  <c r="P6" i="2"/>
  <c r="O6" i="2"/>
  <c r="N6" i="2"/>
  <c r="M6" i="2"/>
  <c r="L6" i="2"/>
  <c r="K6" i="2"/>
  <c r="J6" i="2"/>
  <c r="H6" i="2"/>
  <c r="G6" i="2"/>
  <c r="F9" i="2"/>
  <c r="F8" i="2"/>
  <c r="F7" i="2"/>
  <c r="F6" i="2"/>
  <c r="F39" i="6"/>
  <c r="E39" i="6"/>
  <c r="F15" i="6"/>
  <c r="F17" i="6" s="1"/>
  <c r="Y67" i="2" s="1"/>
  <c r="F22" i="6"/>
  <c r="F24" i="6" s="1"/>
  <c r="Y68" i="2" s="1"/>
  <c r="F33" i="6"/>
  <c r="F35" i="6" s="1"/>
  <c r="Y69" i="2" s="1"/>
  <c r="E33" i="6"/>
  <c r="U69" i="2" s="1"/>
  <c r="E22" i="6"/>
  <c r="U68" i="2" s="1"/>
  <c r="E15" i="6"/>
  <c r="E17" i="6" s="1"/>
  <c r="V67" i="2" s="1"/>
  <c r="F39" i="5"/>
  <c r="E39" i="5"/>
  <c r="F33" i="5"/>
  <c r="F35" i="5" s="1"/>
  <c r="Y58" i="2" s="1"/>
  <c r="E33" i="5"/>
  <c r="U58" i="2" s="1"/>
  <c r="F23" i="5"/>
  <c r="F25" i="5" s="1"/>
  <c r="Y57" i="2" s="1"/>
  <c r="E23" i="5"/>
  <c r="U57" i="2" s="1"/>
  <c r="F39" i="7"/>
  <c r="E39" i="7"/>
  <c r="F33" i="7"/>
  <c r="F35" i="7" s="1"/>
  <c r="Y49" i="2" s="1"/>
  <c r="E33" i="7"/>
  <c r="F23" i="7"/>
  <c r="F25" i="7" s="1"/>
  <c r="Y48" i="2" s="1"/>
  <c r="E23" i="7"/>
  <c r="U48" i="2" s="1"/>
  <c r="F14" i="7"/>
  <c r="F16" i="7" s="1"/>
  <c r="Y47" i="2" s="1"/>
  <c r="E14" i="7"/>
  <c r="U47" i="2" s="1"/>
  <c r="F59" i="8"/>
  <c r="E59" i="8"/>
  <c r="F53" i="8"/>
  <c r="X40" i="2" s="1"/>
  <c r="E53" i="8"/>
  <c r="U40" i="2" s="1"/>
  <c r="F46" i="8"/>
  <c r="F48" i="8" s="1"/>
  <c r="Y39" i="2" s="1"/>
  <c r="E46" i="8"/>
  <c r="E48" i="8" s="1"/>
  <c r="V39" i="2" s="1"/>
  <c r="F39" i="8"/>
  <c r="F41" i="8" s="1"/>
  <c r="Y38" i="2" s="1"/>
  <c r="E39" i="8"/>
  <c r="U38" i="2" s="1"/>
  <c r="F32" i="8"/>
  <c r="X37" i="2" s="1"/>
  <c r="E32" i="8"/>
  <c r="U37" i="2" s="1"/>
  <c r="F24" i="8"/>
  <c r="F26" i="8" s="1"/>
  <c r="Y36" i="2" s="1"/>
  <c r="E24" i="8"/>
  <c r="U36" i="2" s="1"/>
  <c r="X35" i="2"/>
  <c r="E15" i="8"/>
  <c r="U35" i="2" s="1"/>
  <c r="X41" i="2" l="1"/>
  <c r="U74" i="2"/>
  <c r="U41" i="2"/>
  <c r="X74" i="2"/>
  <c r="U70" i="2"/>
  <c r="U59" i="2"/>
  <c r="U50" i="2"/>
  <c r="X70" i="2"/>
  <c r="X59" i="2"/>
  <c r="X50" i="2"/>
  <c r="X67" i="2"/>
  <c r="F38" i="6"/>
  <c r="F40" i="6" s="1"/>
  <c r="X69" i="2"/>
  <c r="X57" i="2"/>
  <c r="X68" i="2"/>
  <c r="E35" i="6"/>
  <c r="V69" i="2" s="1"/>
  <c r="E24" i="6"/>
  <c r="V68" i="2" s="1"/>
  <c r="E38" i="6"/>
  <c r="E40" i="6" s="1"/>
  <c r="U67" i="2"/>
  <c r="X16" i="2"/>
  <c r="Y16" i="2" s="1"/>
  <c r="E25" i="5"/>
  <c r="V57" i="2" s="1"/>
  <c r="E38" i="5"/>
  <c r="E40" i="5" s="1"/>
  <c r="E35" i="5"/>
  <c r="V58" i="2" s="1"/>
  <c r="X48" i="2"/>
  <c r="E25" i="7"/>
  <c r="V48" i="2" s="1"/>
  <c r="X47" i="2"/>
  <c r="E38" i="7"/>
  <c r="E40" i="7" s="1"/>
  <c r="E16" i="7"/>
  <c r="V47" i="2" s="1"/>
  <c r="F55" i="8"/>
  <c r="Y40" i="2" s="1"/>
  <c r="X39" i="2"/>
  <c r="U39" i="2"/>
  <c r="X38" i="2"/>
  <c r="E41" i="8"/>
  <c r="V38" i="2" s="1"/>
  <c r="F34" i="8"/>
  <c r="Y37" i="2" s="1"/>
  <c r="E34" i="8"/>
  <c r="V37" i="2" s="1"/>
  <c r="X36" i="2"/>
  <c r="E26" i="8"/>
  <c r="V36" i="2" s="1"/>
  <c r="F17" i="8"/>
  <c r="Y35" i="2" s="1"/>
  <c r="F58" i="8"/>
  <c r="F60" i="8" s="1"/>
  <c r="E17" i="8"/>
  <c r="V35" i="2" s="1"/>
  <c r="U49" i="2"/>
  <c r="E35" i="7"/>
  <c r="V49" i="2" s="1"/>
  <c r="X58" i="2"/>
  <c r="F38" i="5"/>
  <c r="F40" i="5" s="1"/>
  <c r="F38" i="7"/>
  <c r="F40" i="7" s="1"/>
  <c r="X49" i="2"/>
  <c r="E58" i="8"/>
  <c r="E60" i="8" s="1"/>
  <c r="E55" i="8"/>
  <c r="V40" i="2" s="1"/>
  <c r="X15" i="2"/>
  <c r="Y15" i="2" s="1"/>
  <c r="X14" i="2"/>
  <c r="Y14" i="2" s="1"/>
  <c r="X13" i="2"/>
  <c r="X9" i="2"/>
  <c r="Y9" i="2" s="1"/>
  <c r="X8" i="2"/>
  <c r="Y8" i="2" s="1"/>
  <c r="X7" i="2"/>
  <c r="Y7" i="2" s="1"/>
  <c r="X6" i="2"/>
  <c r="U73" i="2" l="1"/>
  <c r="X73" i="2"/>
  <c r="Y6" i="2"/>
  <c r="X10" i="2"/>
  <c r="Y13" i="2"/>
  <c r="X17" i="2"/>
  <c r="E5" i="6"/>
  <c r="E4" i="6"/>
  <c r="E3" i="6"/>
  <c r="E2" i="6"/>
  <c r="E5" i="5"/>
  <c r="E4" i="5"/>
  <c r="E3" i="5"/>
  <c r="E2" i="5"/>
  <c r="E5" i="7"/>
  <c r="E4" i="7"/>
  <c r="E3" i="7"/>
  <c r="E2" i="7"/>
  <c r="E5" i="8"/>
  <c r="E4" i="8"/>
  <c r="E3" i="8"/>
  <c r="E2" i="8"/>
  <c r="F29" i="2"/>
  <c r="F28" i="2"/>
  <c r="F27" i="2"/>
  <c r="F26" i="2"/>
  <c r="F25" i="2"/>
  <c r="F24" i="2"/>
  <c r="Y10" i="2" l="1"/>
  <c r="X22" i="2" s="1"/>
  <c r="Y17" i="2"/>
  <c r="J22" i="2" s="1"/>
  <c r="F46" i="1" l="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Shen,Ruting (Shanghai,CN)</author>
  </authors>
  <commentList>
    <comment ref="C4" authorId="0" shapeId="0" xr:uid="{00000000-0006-0000-0000-000001000000}">
      <text>
        <r>
          <rPr>
            <sz val="8"/>
            <color indexed="10"/>
            <rFont val="Tahoma"/>
            <family val="2"/>
          </rPr>
          <t>在“结果”页中添加签名行。将问题描述添加到“SIDP”页，并在“A”到“D”页中的多个问题/标准上更新措辞，以符合新的IATF 16949。</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slong</author>
  </authors>
  <commentList>
    <comment ref="A50" authorId="0" shapeId="0" xr:uid="{00000000-0006-0000-0200-000001000000}">
      <text>
        <r>
          <rPr>
            <sz val="8"/>
            <color indexed="10"/>
            <rFont val="Tahoma"/>
            <family val="2"/>
          </rPr>
          <t>Filling Guideline/</t>
        </r>
        <r>
          <rPr>
            <sz val="8"/>
            <color indexed="10"/>
            <rFont val="宋体"/>
            <family val="3"/>
            <charset val="134"/>
          </rPr>
          <t>填写说明</t>
        </r>
        <r>
          <rPr>
            <sz val="8"/>
            <color indexed="10"/>
            <rFont val="Tahoma"/>
            <family val="2"/>
          </rPr>
          <t xml:space="preserve">:
1.Supplier's brief:  Including company background, scale, qualification status, products, sale, development plan, finance, etc.
1. </t>
        </r>
        <r>
          <rPr>
            <sz val="8"/>
            <color indexed="10"/>
            <rFont val="宋体"/>
            <family val="3"/>
            <charset val="134"/>
          </rPr>
          <t>公司简述</t>
        </r>
        <r>
          <rPr>
            <sz val="8"/>
            <color indexed="10"/>
            <rFont val="Tahoma"/>
            <family val="2"/>
          </rPr>
          <t xml:space="preserve">: </t>
        </r>
        <r>
          <rPr>
            <sz val="8"/>
            <color indexed="10"/>
            <rFont val="宋体"/>
            <family val="3"/>
            <charset val="134"/>
          </rPr>
          <t xml:space="preserve">包括公司背景、规模、资质状况、产品、业务量、发展规划、财务状况等；
</t>
        </r>
        <r>
          <rPr>
            <sz val="8"/>
            <color indexed="10"/>
            <rFont val="Tahoma"/>
            <family val="2"/>
          </rPr>
          <t xml:space="preserve">2.  Main customers and competition
2. </t>
        </r>
        <r>
          <rPr>
            <sz val="8"/>
            <color indexed="10"/>
            <rFont val="宋体"/>
            <family val="3"/>
            <charset val="134"/>
          </rPr>
          <t xml:space="preserve">主要客户及竞争关系；
</t>
        </r>
        <r>
          <rPr>
            <sz val="8"/>
            <color indexed="10"/>
            <rFont val="Tahoma"/>
            <family val="2"/>
          </rPr>
          <t xml:space="preserve">3. Share frame and its  parent and subsidiary company
3. </t>
        </r>
        <r>
          <rPr>
            <sz val="8"/>
            <color indexed="10"/>
            <rFont val="宋体"/>
            <family val="3"/>
            <charset val="134"/>
          </rPr>
          <t xml:space="preserve">股权结构及母、子公司；
</t>
        </r>
        <r>
          <rPr>
            <sz val="8"/>
            <color indexed="10"/>
            <rFont val="Tahoma"/>
            <family val="2"/>
          </rPr>
          <t xml:space="preserve">4. Technique and its origin, patent
4. </t>
        </r>
        <r>
          <rPr>
            <sz val="8"/>
            <color indexed="10"/>
            <rFont val="宋体"/>
            <family val="3"/>
            <charset val="134"/>
          </rPr>
          <t xml:space="preserve">技术能力、技术来源及专利；
</t>
        </r>
        <r>
          <rPr>
            <sz val="8"/>
            <color indexed="10"/>
            <rFont val="Tahoma"/>
            <family val="2"/>
          </rPr>
          <t xml:space="preserve">5. Give your impression of their top management and supervisors 
5. </t>
        </r>
        <r>
          <rPr>
            <sz val="8"/>
            <color indexed="10"/>
            <rFont val="宋体"/>
            <family val="3"/>
            <charset val="134"/>
          </rPr>
          <t xml:space="preserve">中高层管理人员的构成以及对其评价；
</t>
        </r>
        <r>
          <rPr>
            <sz val="8"/>
            <color indexed="10"/>
            <rFont val="Tahoma"/>
            <family val="2"/>
          </rPr>
          <t xml:space="preserve">6. Company's strong points
6. </t>
        </r>
        <r>
          <rPr>
            <sz val="8"/>
            <color indexed="10"/>
            <rFont val="宋体"/>
            <family val="3"/>
            <charset val="134"/>
          </rPr>
          <t xml:space="preserve">公司目前发展的主要优势；
</t>
        </r>
        <r>
          <rPr>
            <sz val="8"/>
            <color indexed="10"/>
            <rFont val="Tahoma"/>
            <family val="2"/>
          </rPr>
          <t xml:space="preserve">7. Company's weak points
7. </t>
        </r>
        <r>
          <rPr>
            <sz val="8"/>
            <color indexed="10"/>
            <rFont val="宋体"/>
            <family val="3"/>
            <charset val="134"/>
          </rPr>
          <t xml:space="preserve">制约公司发展的主要弱势；
</t>
        </r>
        <r>
          <rPr>
            <sz val="8"/>
            <color indexed="10"/>
            <rFont val="Tahoma"/>
            <family val="2"/>
          </rPr>
          <t>8.An assessment of the selected supplier's risk to product conformity and uninterrupted supply of the organization's product to their customers.
8.</t>
        </r>
        <r>
          <rPr>
            <sz val="8"/>
            <color indexed="10"/>
            <rFont val="宋体"/>
            <family val="3"/>
            <charset val="134"/>
          </rPr>
          <t xml:space="preserve">对所选供应商产品符合性以及本组织向其顾客不间断供应产品的风险评估；
</t>
        </r>
        <r>
          <rPr>
            <sz val="8"/>
            <color indexed="10"/>
            <rFont val="Tahoma"/>
            <family val="2"/>
          </rPr>
          <t>9.Relevant quality and deliery performance
9.</t>
        </r>
        <r>
          <rPr>
            <sz val="8"/>
            <color indexed="10"/>
            <rFont val="宋体"/>
            <family val="3"/>
            <charset val="134"/>
          </rPr>
          <t xml:space="preserve">相关质量和交付绩效；
</t>
        </r>
        <r>
          <rPr>
            <sz val="8"/>
            <color indexed="10"/>
            <rFont val="Tahoma"/>
            <family val="2"/>
          </rPr>
          <t>10.An evaluation of the supplier's quality management system
10.</t>
        </r>
        <r>
          <rPr>
            <sz val="8"/>
            <color indexed="10"/>
            <rFont val="宋体"/>
            <family val="3"/>
            <charset val="134"/>
          </rPr>
          <t xml:space="preserve">对供应商质量管理体系的评价；
</t>
        </r>
        <r>
          <rPr>
            <sz val="8"/>
            <color indexed="10"/>
            <rFont val="Tahoma"/>
            <family val="2"/>
          </rPr>
          <t>11.Multidisciplinary decision making;and
11.</t>
        </r>
        <r>
          <rPr>
            <sz val="8"/>
            <color indexed="10"/>
            <rFont val="宋体"/>
            <family val="3"/>
            <charset val="134"/>
          </rPr>
          <t xml:space="preserve">多方论证决策；以及
</t>
        </r>
        <r>
          <rPr>
            <sz val="8"/>
            <color indexed="10"/>
            <rFont val="Tahoma"/>
            <family val="2"/>
          </rPr>
          <t>12.An assessment of software development capabilities,if applicable.
12.</t>
        </r>
        <r>
          <rPr>
            <sz val="8"/>
            <color indexed="10"/>
            <rFont val="宋体"/>
            <family val="3"/>
            <charset val="134"/>
          </rPr>
          <t>对软件开发能力的评估，如适用。</t>
        </r>
      </text>
    </comment>
  </commentList>
</comments>
</file>

<file path=xl/sharedStrings.xml><?xml version="1.0" encoding="utf-8"?>
<sst xmlns="http://schemas.openxmlformats.org/spreadsheetml/2006/main" count="569" uniqueCount="403">
  <si>
    <t xml:space="preserve"> </t>
  </si>
  <si>
    <t>A.1.1</t>
  </si>
  <si>
    <t>A.1.2</t>
  </si>
  <si>
    <t>A.2.1</t>
  </si>
  <si>
    <t>A.2.2</t>
  </si>
  <si>
    <t>A.2.3</t>
  </si>
  <si>
    <t>A.4.1</t>
  </si>
  <si>
    <t>A.4.2</t>
  </si>
  <si>
    <t>A.6.1</t>
  </si>
  <si>
    <t>B.2.3</t>
  </si>
  <si>
    <t>C.2.1</t>
  </si>
  <si>
    <t>D.1.2</t>
  </si>
  <si>
    <t>D.2.1</t>
  </si>
  <si>
    <t>D.3.1</t>
  </si>
  <si>
    <t>SCORE</t>
  </si>
  <si>
    <t>A.5.2</t>
  </si>
  <si>
    <t>Supplier Name</t>
  </si>
  <si>
    <t>Supplier Location</t>
  </si>
  <si>
    <t>D.2.2</t>
  </si>
  <si>
    <t>Purpose:</t>
  </si>
  <si>
    <t>Assessment Method:</t>
  </si>
  <si>
    <t>Updated:</t>
  </si>
  <si>
    <t>Category</t>
  </si>
  <si>
    <t>POS</t>
  </si>
  <si>
    <t>Sum</t>
  </si>
  <si>
    <t>%</t>
  </si>
  <si>
    <t>G</t>
  </si>
  <si>
    <t>Y</t>
  </si>
  <si>
    <t>R</t>
  </si>
  <si>
    <t>Corrective Action Plan Due:</t>
  </si>
  <si>
    <t>Supplier</t>
  </si>
  <si>
    <t>B.3.2</t>
  </si>
  <si>
    <t>D.</t>
  </si>
  <si>
    <t>A.</t>
  </si>
  <si>
    <t>B.</t>
  </si>
  <si>
    <t>C.</t>
  </si>
  <si>
    <t>On-Site Survey Date</t>
  </si>
  <si>
    <t>On - Site Survey Date</t>
  </si>
  <si>
    <t xml:space="preserve">Road Map Owner: </t>
  </si>
  <si>
    <t>C.2.2</t>
  </si>
  <si>
    <t>A.3.3</t>
  </si>
  <si>
    <t>Program Execution</t>
  </si>
  <si>
    <t>Operations - Quality</t>
  </si>
  <si>
    <t>Supply Chain - Purchasing</t>
  </si>
  <si>
    <t>Leadership -Management</t>
  </si>
  <si>
    <t>D.3.2</t>
  </si>
  <si>
    <t>D.3.3</t>
  </si>
  <si>
    <t>D.3.4</t>
  </si>
  <si>
    <t>D.3.5</t>
  </si>
  <si>
    <t>C.1  Process Analysis / Production</t>
  </si>
  <si>
    <t>C.1.6</t>
  </si>
  <si>
    <t>C.1.7</t>
  </si>
  <si>
    <t>C.1.8</t>
  </si>
  <si>
    <t>C.1.9</t>
  </si>
  <si>
    <t>C.1.10</t>
  </si>
  <si>
    <t>C.1.11</t>
  </si>
  <si>
    <t>C.2.3</t>
  </si>
  <si>
    <t>C.2.4</t>
  </si>
  <si>
    <t>C.2.5</t>
  </si>
  <si>
    <t>A.  Leadership / Management</t>
  </si>
  <si>
    <t>A.1.3</t>
  </si>
  <si>
    <t>A.6.2</t>
  </si>
  <si>
    <t>B. Program Execution / Launch</t>
  </si>
  <si>
    <t xml:space="preserve">B.1  Program Management </t>
  </si>
  <si>
    <t>B.1.2</t>
  </si>
  <si>
    <t>B.2  Understanding Customer Requirements</t>
  </si>
  <si>
    <t>B.3.3</t>
  </si>
  <si>
    <t>B.3.4</t>
  </si>
  <si>
    <t>B.3.5</t>
  </si>
  <si>
    <t xml:space="preserve">D.1  Supply Base Management </t>
  </si>
  <si>
    <t>D.2  Electronic Data Management</t>
  </si>
  <si>
    <t>D.3  Material Management</t>
  </si>
  <si>
    <t>D.3.6</t>
  </si>
  <si>
    <t>Sub Section Results / Core Competency Questions</t>
  </si>
  <si>
    <t>Self Assessment Date</t>
  </si>
  <si>
    <t>Supplier Lead Auditor</t>
  </si>
  <si>
    <t>C. Operations - Quality</t>
  </si>
  <si>
    <t>D. Supply Chain - Purchasing</t>
  </si>
  <si>
    <t>A.2 Customer Interface</t>
  </si>
  <si>
    <t>A.1 Health and Safety</t>
  </si>
  <si>
    <t>A.3 Capacity</t>
  </si>
  <si>
    <t>A.4 Product and Process Targets</t>
  </si>
  <si>
    <t>A.5 Quality Systems Certifications</t>
  </si>
  <si>
    <t>A.6 Human Resources</t>
  </si>
  <si>
    <t>B.3  PPAP Execution</t>
  </si>
  <si>
    <t>C.2  Facilities</t>
  </si>
  <si>
    <t>Total</t>
  </si>
  <si>
    <t>A.3.1*</t>
  </si>
  <si>
    <t>A.3.2*</t>
  </si>
  <si>
    <t>A.5.1*</t>
  </si>
  <si>
    <t>B.1.1*</t>
  </si>
  <si>
    <t>B.2.1*</t>
  </si>
  <si>
    <t>B.2.2*</t>
  </si>
  <si>
    <t>B.2.4*</t>
  </si>
  <si>
    <t>B.3.1*</t>
  </si>
  <si>
    <t>C.1.1*</t>
  </si>
  <si>
    <t>C.1.2*</t>
  </si>
  <si>
    <t>C.1.3*</t>
  </si>
  <si>
    <t>C.1.4*</t>
  </si>
  <si>
    <t>C.1.5*</t>
  </si>
  <si>
    <t>D.1.1*</t>
  </si>
  <si>
    <t>D.1.3*</t>
  </si>
  <si>
    <t>Sup.
Result</t>
  </si>
  <si>
    <t xml:space="preserve">  Indicator &lt; 65%: Unacceptable, not recommended for sourcing,  Immediate SIDP required</t>
  </si>
  <si>
    <t xml:space="preserve">  Indicator &gt;= 65% &lt; 85%: Conditionally acceptable, SIDP required </t>
  </si>
  <si>
    <t>Core Competency Questions</t>
  </si>
  <si>
    <t>Supplier Individual Development Plan (SIDP)</t>
  </si>
  <si>
    <r>
      <t>2.  After completing all of the questions hit the "</t>
    </r>
    <r>
      <rPr>
        <b/>
        <sz val="10"/>
        <rFont val="Arial"/>
        <family val="2"/>
      </rPr>
      <t>Check</t>
    </r>
    <r>
      <rPr>
        <sz val="10"/>
        <rFont val="Arial"/>
        <family val="2"/>
      </rPr>
      <t xml:space="preserve">" button on the top of the screen on the SIDP to auto-populate  </t>
    </r>
  </si>
  <si>
    <t>Unacceptable</t>
  </si>
  <si>
    <t>Conditionally Accpetable</t>
  </si>
  <si>
    <t>Acceptable</t>
  </si>
  <si>
    <t xml:space="preserve">  Conclusions / next steps</t>
  </si>
  <si>
    <t xml:space="preserve">  Indicator &gt;= 85% and no red scores: Acceptable, SIDP may be required</t>
  </si>
  <si>
    <t>50% Rule</t>
  </si>
  <si>
    <t>YFAI Auditor</t>
  </si>
  <si>
    <t>YFAI</t>
  </si>
  <si>
    <t>YFAI
Result</t>
  </si>
  <si>
    <t>Non-star 1</t>
  </si>
  <si>
    <t>A</t>
  </si>
  <si>
    <t>B</t>
  </si>
  <si>
    <t>C</t>
  </si>
  <si>
    <t>D</t>
  </si>
  <si>
    <t>A.1.4*</t>
  </si>
  <si>
    <r>
      <t>The assessment method is a 6 step process:</t>
    </r>
    <r>
      <rPr>
        <sz val="10"/>
        <rFont val="宋体"/>
        <family val="3"/>
        <charset val="134"/>
      </rPr>
      <t>评价方法分</t>
    </r>
    <r>
      <rPr>
        <sz val="10"/>
        <rFont val="Arial"/>
        <family val="2"/>
      </rPr>
      <t>6</t>
    </r>
    <r>
      <rPr>
        <sz val="10"/>
        <rFont val="宋体"/>
        <family val="3"/>
        <charset val="134"/>
      </rPr>
      <t>个步骤</t>
    </r>
    <phoneticPr fontId="0" type="noConversion"/>
  </si>
  <si>
    <r>
      <t>Step 1: Supplier Pre-Screen / Self Survey: The Survey is sent out to gather pertinent data and assist in the qualification of the supplier(s).</t>
    </r>
    <r>
      <rPr>
        <sz val="10"/>
        <rFont val="宋体"/>
        <family val="3"/>
        <charset val="134"/>
      </rPr>
      <t>供应商预查</t>
    </r>
    <r>
      <rPr>
        <sz val="10"/>
        <rFont val="Arial"/>
        <family val="2"/>
      </rPr>
      <t>/</t>
    </r>
    <r>
      <rPr>
        <sz val="10"/>
        <rFont val="宋体"/>
        <family val="3"/>
        <charset val="134"/>
      </rPr>
      <t>自查：这份调查有助于收集有关的数据以及对供应商资格认可。</t>
    </r>
    <phoneticPr fontId="0" type="noConversion"/>
  </si>
  <si>
    <r>
      <t>Step 2: Review completed self assessment survey. Schedule a conference with supplier to review score and identify evidence requirements for On-Site assessment. This step may be waived if supplier is knowledgeable of assessment process and evidence requirements.</t>
    </r>
    <r>
      <rPr>
        <sz val="10"/>
        <rFont val="宋体"/>
        <family val="3"/>
        <charset val="134"/>
      </rPr>
      <t>完成自我评审调查：与供应商安排一个会议来查看分数以及查看现场评审的证据，如果供应商了解评审的过程和证据要求，这一步可以忽略。</t>
    </r>
    <phoneticPr fontId="0" type="noConversion"/>
  </si>
  <si>
    <r>
      <t>Step 3: Conduct On-Site assessment (if required) to review critical evidence in the form of documentation, quality records, management metrics, etc. On-site assessment will include verification on the plant floor.</t>
    </r>
    <r>
      <rPr>
        <sz val="10"/>
        <rFont val="宋体"/>
        <family val="3"/>
        <charset val="134"/>
      </rPr>
      <t>通过评审文件、质量记录，管理指标等主要证据的形式实施现场评审（如果需要），现场评审包括对工厂车间的验证。</t>
    </r>
    <phoneticPr fontId="0" type="noConversion"/>
  </si>
  <si>
    <r>
      <t>Step 4: Individual questions and overall scoring is scored based on the criteria below.  The overall score is calculated based on a numeric percentage of the individual scores.  Core competency questions are highlighted and have the potential of downgrading the overall score.</t>
    </r>
    <r>
      <rPr>
        <sz val="10"/>
        <rFont val="宋体"/>
        <family val="3"/>
        <charset val="134"/>
      </rPr>
      <t>单项的问题得分以及总的得分是基于以下规则打分的，总的分数计算是根据每个单项得分的数字百分比计算的，核心能力问题是特别强调的，并因此会造成潜在的降级可能。</t>
    </r>
    <phoneticPr fontId="0" type="noConversion"/>
  </si>
  <si>
    <r>
      <t>Step 6: Review supplier SIDP and upload completed assessment and action plan to SAS Database. If on-site verification is required schedule assessment and upload documents after completion of verification assessment.</t>
    </r>
    <r>
      <rPr>
        <sz val="10"/>
        <rFont val="宋体"/>
        <family val="3"/>
        <charset val="134"/>
      </rPr>
      <t>评估供应商</t>
    </r>
    <r>
      <rPr>
        <sz val="10"/>
        <rFont val="Arial"/>
        <family val="2"/>
      </rPr>
      <t>SIDP</t>
    </r>
    <r>
      <rPr>
        <sz val="10"/>
        <rFont val="宋体"/>
        <family val="3"/>
        <charset val="134"/>
      </rPr>
      <t>，上传完成的评价，以及对</t>
    </r>
    <r>
      <rPr>
        <sz val="10"/>
        <rFont val="Arial"/>
        <family val="2"/>
      </rPr>
      <t>SAS</t>
    </r>
    <r>
      <rPr>
        <sz val="10"/>
        <rFont val="宋体"/>
        <family val="3"/>
        <charset val="134"/>
      </rPr>
      <t>数据的执行计划，如果要求去供应商现场对</t>
    </r>
    <r>
      <rPr>
        <sz val="10"/>
        <rFont val="Arial"/>
        <family val="2"/>
      </rPr>
      <t>SIDP</t>
    </r>
    <r>
      <rPr>
        <sz val="10"/>
        <rFont val="宋体"/>
        <family val="3"/>
        <charset val="134"/>
      </rPr>
      <t>进行验证的话，在完成现场验证后上传相关文件。</t>
    </r>
    <phoneticPr fontId="0" type="noConversion"/>
  </si>
  <si>
    <r>
      <t>SASDP Evaluation Scoring Criteria</t>
    </r>
    <r>
      <rPr>
        <sz val="16"/>
        <rFont val="宋体"/>
        <family val="3"/>
        <charset val="134"/>
      </rPr>
      <t>供应商评审评价得分准则</t>
    </r>
    <phoneticPr fontId="0" type="noConversion"/>
  </si>
  <si>
    <r>
      <t>INDIVIDUAL QUESTION CRITERIA</t>
    </r>
    <r>
      <rPr>
        <b/>
        <i/>
        <sz val="12"/>
        <rFont val="宋体"/>
        <family val="3"/>
        <charset val="134"/>
      </rPr>
      <t>单项的问题准则</t>
    </r>
    <phoneticPr fontId="0" type="noConversion"/>
  </si>
  <si>
    <r>
      <t>Observations indicate high risk - minimal standards, systems in place</t>
    </r>
    <r>
      <rPr>
        <sz val="10"/>
        <rFont val="宋体"/>
        <family val="3"/>
        <charset val="134"/>
      </rPr>
      <t>审核结果显示高风险</t>
    </r>
    <r>
      <rPr>
        <sz val="10"/>
        <rFont val="Arial"/>
        <family val="2"/>
      </rPr>
      <t>-</t>
    </r>
    <r>
      <rPr>
        <sz val="10"/>
        <rFont val="宋体"/>
        <family val="3"/>
        <charset val="134"/>
      </rPr>
      <t>几乎没有标准、体系</t>
    </r>
    <phoneticPr fontId="0" type="noConversion"/>
  </si>
  <si>
    <r>
      <t>Observations indicate moderate risk - standards/systems in place but improvement recommended</t>
    </r>
    <r>
      <rPr>
        <sz val="10"/>
        <rFont val="宋体"/>
        <family val="3"/>
        <charset val="134"/>
      </rPr>
      <t>审核结果显示一般的风险</t>
    </r>
    <r>
      <rPr>
        <sz val="10"/>
        <rFont val="Arial"/>
        <family val="2"/>
      </rPr>
      <t>-</t>
    </r>
    <r>
      <rPr>
        <sz val="10"/>
        <rFont val="宋体"/>
        <family val="3"/>
        <charset val="134"/>
      </rPr>
      <t>具有标准、体系，但是需要提升改进</t>
    </r>
    <phoneticPr fontId="0" type="noConversion"/>
  </si>
  <si>
    <r>
      <t>Observations indicate low/minimal risk - standards/systems appear robust and effective</t>
    </r>
    <r>
      <rPr>
        <sz val="10"/>
        <rFont val="宋体"/>
        <family val="3"/>
        <charset val="134"/>
      </rPr>
      <t>审核结果显示低风险</t>
    </r>
    <r>
      <rPr>
        <sz val="10"/>
        <rFont val="Arial"/>
        <family val="2"/>
      </rPr>
      <t>-</t>
    </r>
    <r>
      <rPr>
        <sz val="10"/>
        <rFont val="宋体"/>
        <family val="3"/>
        <charset val="134"/>
      </rPr>
      <t>标准、体系成熟有效</t>
    </r>
    <phoneticPr fontId="0" type="noConversion"/>
  </si>
  <si>
    <r>
      <t>The overall score is calculated based on the numeric percentage of the sum of the scores for individual questions.</t>
    </r>
    <r>
      <rPr>
        <sz val="10"/>
        <rFont val="宋体"/>
        <family val="3"/>
        <charset val="134"/>
      </rPr>
      <t>总体得分是根据所有项单项得分的数字百分比计算的</t>
    </r>
    <phoneticPr fontId="0" type="noConversion"/>
  </si>
  <si>
    <r>
      <t xml:space="preserve">Individual questions have the same weighting.  </t>
    </r>
    <r>
      <rPr>
        <sz val="10"/>
        <rFont val="宋体"/>
        <family val="3"/>
        <charset val="134"/>
      </rPr>
      <t>单个问题有同样的比重</t>
    </r>
    <phoneticPr fontId="0" type="noConversion"/>
  </si>
  <si>
    <r>
      <t xml:space="preserve"> - If any one non (*) questions are rated 1 (red), the final audit score will be minimum YELLOW.</t>
    </r>
    <r>
      <rPr>
        <b/>
        <sz val="11"/>
        <rFont val="宋体"/>
        <family val="3"/>
        <charset val="134"/>
      </rPr>
      <t>如果没有问题评为</t>
    </r>
    <r>
      <rPr>
        <b/>
        <sz val="11"/>
        <rFont val="Arial"/>
        <family val="2"/>
      </rPr>
      <t>1</t>
    </r>
    <r>
      <rPr>
        <b/>
        <sz val="11"/>
        <rFont val="宋体"/>
        <family val="3"/>
        <charset val="134"/>
      </rPr>
      <t>（红色），最后的评价得分至少为黄色</t>
    </r>
    <phoneticPr fontId="0" type="noConversion"/>
  </si>
  <si>
    <r>
      <t xml:space="preserve"> - If &gt;50% of the (*) questions are rated 2 (yellow), the final audit score will be YELLOW.</t>
    </r>
    <r>
      <rPr>
        <b/>
        <sz val="11"/>
        <rFont val="宋体"/>
        <family val="3"/>
        <charset val="134"/>
      </rPr>
      <t>如果大于</t>
    </r>
    <r>
      <rPr>
        <b/>
        <sz val="11"/>
        <rFont val="Arial"/>
        <family val="2"/>
      </rPr>
      <t>50%</t>
    </r>
    <r>
      <rPr>
        <b/>
        <sz val="11"/>
        <rFont val="宋体"/>
        <family val="3"/>
        <charset val="134"/>
      </rPr>
      <t>的问题评为</t>
    </r>
    <r>
      <rPr>
        <b/>
        <sz val="11"/>
        <rFont val="Arial"/>
        <family val="2"/>
      </rPr>
      <t>2</t>
    </r>
    <r>
      <rPr>
        <b/>
        <sz val="11"/>
        <rFont val="宋体"/>
        <family val="3"/>
        <charset val="134"/>
      </rPr>
      <t>（黄色），最后的评审得分将是黄色。</t>
    </r>
    <phoneticPr fontId="0" type="noConversion"/>
  </si>
  <si>
    <r>
      <t xml:space="preserve"> - If any one (*) question are rated 1 (red), the final audit score will be RED.</t>
    </r>
    <r>
      <rPr>
        <b/>
        <sz val="11"/>
        <rFont val="宋体"/>
        <family val="3"/>
        <charset val="134"/>
      </rPr>
      <t>如果任何一个带</t>
    </r>
    <r>
      <rPr>
        <b/>
        <sz val="11"/>
        <rFont val="Arial"/>
        <family val="2"/>
      </rPr>
      <t>*</t>
    </r>
    <r>
      <rPr>
        <b/>
        <sz val="11"/>
        <rFont val="宋体"/>
        <family val="3"/>
        <charset val="134"/>
      </rPr>
      <t>问题评为</t>
    </r>
    <r>
      <rPr>
        <b/>
        <sz val="11"/>
        <rFont val="Arial"/>
        <family val="2"/>
      </rPr>
      <t>1</t>
    </r>
    <r>
      <rPr>
        <b/>
        <sz val="11"/>
        <rFont val="宋体"/>
        <family val="3"/>
        <charset val="134"/>
      </rPr>
      <t>（红色），最后的评审得分为红色</t>
    </r>
    <phoneticPr fontId="0" type="noConversion"/>
  </si>
  <si>
    <r>
      <t>Unacceptable:  Overall Score &lt; 65%: Unacceptable,</t>
    </r>
    <r>
      <rPr>
        <u/>
        <sz val="10"/>
        <rFont val="Arial"/>
        <family val="2"/>
      </rPr>
      <t xml:space="preserve"> </t>
    </r>
    <r>
      <rPr>
        <b/>
        <u/>
        <sz val="10"/>
        <rFont val="Arial"/>
        <family val="2"/>
      </rPr>
      <t>not recommended for sourcing</t>
    </r>
    <r>
      <rPr>
        <sz val="10"/>
        <rFont val="Arial"/>
        <family val="2"/>
      </rPr>
      <t>,  Immediate SIDP required</t>
    </r>
    <r>
      <rPr>
        <sz val="10"/>
        <rFont val="宋体"/>
        <family val="3"/>
        <charset val="134"/>
      </rPr>
      <t>不能接受：总得分</t>
    </r>
    <r>
      <rPr>
        <sz val="10"/>
        <rFont val="Arial"/>
        <family val="2"/>
      </rPr>
      <t>&lt;65%</t>
    </r>
    <r>
      <rPr>
        <sz val="10"/>
        <rFont val="宋体"/>
        <family val="3"/>
        <charset val="134"/>
      </rPr>
      <t>：不推荐定点，要求立即实施</t>
    </r>
    <r>
      <rPr>
        <sz val="10"/>
        <rFont val="Arial"/>
        <family val="2"/>
      </rPr>
      <t>SIDP</t>
    </r>
    <r>
      <rPr>
        <sz val="10"/>
        <rFont val="宋体"/>
        <family val="3"/>
        <charset val="134"/>
      </rPr>
      <t>。</t>
    </r>
    <phoneticPr fontId="0" type="noConversion"/>
  </si>
  <si>
    <r>
      <t>Conditionally Acceptable: Overall Score  &gt;= 65% &lt; 85%: Conditionally acceptable, SIDP required</t>
    </r>
    <r>
      <rPr>
        <sz val="10"/>
        <rFont val="宋体"/>
        <family val="3"/>
        <charset val="134"/>
      </rPr>
      <t>有条件接受，总得分</t>
    </r>
    <r>
      <rPr>
        <sz val="10"/>
        <rFont val="Arial"/>
        <family val="2"/>
      </rPr>
      <t>&gt;=65%&lt;85%</t>
    </r>
    <r>
      <rPr>
        <sz val="10"/>
        <rFont val="宋体"/>
        <family val="3"/>
        <charset val="134"/>
      </rPr>
      <t>：有条件接受，要求</t>
    </r>
    <r>
      <rPr>
        <sz val="10"/>
        <rFont val="Arial"/>
        <family val="2"/>
      </rPr>
      <t>SIDP</t>
    </r>
    <r>
      <rPr>
        <sz val="10"/>
        <rFont val="Arial"/>
        <family val="2"/>
      </rPr>
      <t xml:space="preserve"> </t>
    </r>
    <phoneticPr fontId="0" type="noConversion"/>
  </si>
  <si>
    <r>
      <t>Acceptable: Overall Score  &gt;= 85% and no red scores: Acceptable, SIDP may be required</t>
    </r>
    <r>
      <rPr>
        <sz val="10"/>
        <rFont val="宋体"/>
        <family val="3"/>
        <charset val="134"/>
      </rPr>
      <t>接受：总得分</t>
    </r>
    <r>
      <rPr>
        <sz val="10"/>
        <rFont val="Arial"/>
        <family val="2"/>
      </rPr>
      <t>&gt;=85%</t>
    </r>
    <r>
      <rPr>
        <sz val="10"/>
        <rFont val="宋体"/>
        <family val="3"/>
        <charset val="134"/>
      </rPr>
      <t>，并且无红色项，可能要求</t>
    </r>
    <r>
      <rPr>
        <sz val="10"/>
        <rFont val="Arial"/>
        <family val="2"/>
      </rPr>
      <t>SIDP</t>
    </r>
    <phoneticPr fontId="0" type="noConversion"/>
  </si>
  <si>
    <r>
      <t>Specific Form Instructions</t>
    </r>
    <r>
      <rPr>
        <sz val="16"/>
        <rFont val="宋体"/>
        <family val="3"/>
        <charset val="134"/>
      </rPr>
      <t>具体的表格说明</t>
    </r>
    <phoneticPr fontId="0" type="noConversion"/>
  </si>
  <si>
    <r>
      <t xml:space="preserve">1.  Prior to completing the form you must </t>
    </r>
    <r>
      <rPr>
        <b/>
        <u/>
        <sz val="10"/>
        <rFont val="Arial"/>
        <family val="2"/>
      </rPr>
      <t>Enable Macros</t>
    </r>
    <r>
      <rPr>
        <sz val="10"/>
        <rFont val="Arial"/>
        <family val="2"/>
      </rPr>
      <t xml:space="preserve"> from the Windows menu. </t>
    </r>
    <r>
      <rPr>
        <sz val="10"/>
        <rFont val="宋体"/>
        <family val="3"/>
        <charset val="134"/>
      </rPr>
      <t>在完成此表格之前，你必须确保你的</t>
    </r>
    <r>
      <rPr>
        <sz val="10"/>
        <rFont val="Arial"/>
        <family val="2"/>
      </rPr>
      <t>Windows</t>
    </r>
    <r>
      <rPr>
        <sz val="10"/>
        <rFont val="宋体"/>
        <family val="3"/>
        <charset val="134"/>
      </rPr>
      <t>菜单具有启用宏的功能。</t>
    </r>
    <phoneticPr fontId="0" type="noConversion"/>
  </si>
  <si>
    <r>
      <t xml:space="preserve">    the questions that require a Supplier Individual Development Plan.</t>
    </r>
    <r>
      <rPr>
        <sz val="10"/>
        <rFont val="宋体"/>
        <family val="3"/>
        <charset val="134"/>
      </rPr>
      <t>完成所有问题时点击</t>
    </r>
    <r>
      <rPr>
        <sz val="10"/>
        <rFont val="Arial"/>
        <family val="2"/>
      </rPr>
      <t>SIDP</t>
    </r>
    <r>
      <rPr>
        <sz val="10"/>
        <rFont val="宋体"/>
        <family val="3"/>
        <charset val="134"/>
      </rPr>
      <t>屏幕上方</t>
    </r>
    <r>
      <rPr>
        <sz val="10"/>
        <rFont val="Arial"/>
        <family val="2"/>
      </rPr>
      <t>“</t>
    </r>
    <r>
      <rPr>
        <sz val="10"/>
        <rFont val="宋体"/>
        <family val="3"/>
        <charset val="134"/>
      </rPr>
      <t>检查</t>
    </r>
    <r>
      <rPr>
        <sz val="10"/>
        <rFont val="Arial"/>
        <family val="2"/>
      </rPr>
      <t>”</t>
    </r>
    <r>
      <rPr>
        <sz val="10"/>
        <rFont val="宋体"/>
        <family val="3"/>
        <charset val="134"/>
      </rPr>
      <t>按钮，会自动切换到要求对供应商单项开发计划的问题界面。</t>
    </r>
    <phoneticPr fontId="0" type="noConversion"/>
  </si>
  <si>
    <r>
      <t>A.1.4* Have the supplier passed the additional safety and environmental YFAI China audit and he has the final acceptance consistent with Government requirements ? (Applicable in AP)</t>
    </r>
    <r>
      <rPr>
        <i/>
        <sz val="14"/>
        <rFont val="宋体"/>
        <family val="3"/>
        <charset val="134"/>
      </rPr>
      <t>供应商是否获得相关部门针对安全与环境方面的审核，并取得政府部门的最终批准认可？</t>
    </r>
    <phoneticPr fontId="0" type="noConversion"/>
  </si>
  <si>
    <r>
      <t>B.2.1* Does the supplier understand applicable customer requirements (including OEM's) ?</t>
    </r>
    <r>
      <rPr>
        <i/>
        <sz val="14"/>
        <rFont val="宋体"/>
        <family val="3"/>
        <charset val="134"/>
      </rPr>
      <t>供应商是否充分理解客户的要求（包括</t>
    </r>
    <r>
      <rPr>
        <i/>
        <sz val="14"/>
        <rFont val="Arial"/>
        <family val="2"/>
      </rPr>
      <t>OEM</t>
    </r>
    <r>
      <rPr>
        <i/>
        <sz val="14"/>
        <rFont val="宋体"/>
        <family val="3"/>
        <charset val="134"/>
      </rPr>
      <t>的要求）？</t>
    </r>
    <phoneticPr fontId="0" type="noConversion"/>
  </si>
  <si>
    <r>
      <t xml:space="preserve">A.3.1* Are the necessary personnel resources planned and available for any current or new business? </t>
    </r>
    <r>
      <rPr>
        <i/>
        <sz val="14"/>
        <rFont val="宋体"/>
        <family val="3"/>
        <charset val="134"/>
      </rPr>
      <t>是否针对现有的或新的业务对人力资源进行了必要的规划？</t>
    </r>
    <phoneticPr fontId="0" type="noConversion"/>
  </si>
  <si>
    <r>
      <t xml:space="preserve">A.5.1* Does the supplier carry out quality system audits for the products and processes as planned and address the issues? </t>
    </r>
    <r>
      <rPr>
        <i/>
        <sz val="14"/>
        <rFont val="宋体"/>
        <family val="3"/>
        <charset val="134"/>
      </rPr>
      <t>供应商是否按照策划的频次针对产品和过程实施质量体系审核，并对审核的结果采取措施？</t>
    </r>
    <phoneticPr fontId="0" type="noConversion"/>
  </si>
  <si>
    <r>
      <t xml:space="preserve">A.3.2* Are the production resources planned to be in line with current and future customer demands? </t>
    </r>
    <r>
      <rPr>
        <i/>
        <sz val="14"/>
        <rFont val="宋体"/>
        <family val="3"/>
        <charset val="134"/>
      </rPr>
      <t>是否针对当前的和未来顾客的需要对生产环节进行资源策划？</t>
    </r>
    <phoneticPr fontId="0" type="noConversion"/>
  </si>
  <si>
    <r>
      <t>B.1.1* Is the project organization (program management) established and are the task and authorities specified for all team members assuring tracking of APQP, Process sign-off or equivalent requirements and meeting customer timing requirements?</t>
    </r>
    <r>
      <rPr>
        <i/>
        <sz val="14"/>
        <rFont val="宋体"/>
        <family val="3"/>
        <charset val="134"/>
      </rPr>
      <t>是否成立项目小组来管理项目？为保证</t>
    </r>
    <r>
      <rPr>
        <i/>
        <sz val="14"/>
        <rFont val="Arial"/>
        <family val="2"/>
      </rPr>
      <t>APQP</t>
    </r>
    <r>
      <rPr>
        <i/>
        <sz val="14"/>
        <rFont val="宋体"/>
        <family val="3"/>
        <charset val="134"/>
      </rPr>
      <t>的有效推进、投产认可（或等效过程）、满足客户进度要求，小组成员的任务和职责权限是否规定？</t>
    </r>
    <phoneticPr fontId="0" type="noConversion"/>
  </si>
  <si>
    <r>
      <t xml:space="preserve">B.2.2* Does the supplier have materials and product testing capabilities to assure ongoing conformance to material, legal, and performance specifications?  </t>
    </r>
    <r>
      <rPr>
        <i/>
        <sz val="14"/>
        <rFont val="宋体"/>
        <family val="3"/>
        <charset val="134"/>
      </rPr>
      <t>供应商是否具备材料和产品的测试能力，以确保在材料、法规要求和性能要求的持续符合性？</t>
    </r>
    <phoneticPr fontId="0" type="noConversion"/>
  </si>
  <si>
    <r>
      <t xml:space="preserve">B.2.4* Does the supplier identify appropriate error proofing applications for significant characteristics of the products?    </t>
    </r>
    <r>
      <rPr>
        <i/>
        <sz val="14"/>
        <rFont val="宋体"/>
        <family val="3"/>
        <charset val="134"/>
      </rPr>
      <t>供应商是否针对产品关键特性的控制实施了防错方案？</t>
    </r>
    <phoneticPr fontId="0" type="noConversion"/>
  </si>
  <si>
    <r>
      <t>B.3.1* Is a Production Part Approval Process in use and capable of meeting customers expectations ? Is a YFAI recognized format, or equivalent, for part submission process utilized throughout the organization?   PPAP</t>
    </r>
    <r>
      <rPr>
        <i/>
        <sz val="14"/>
        <rFont val="宋体"/>
        <family val="3"/>
        <charset val="134"/>
      </rPr>
      <t>过程是否符合客户期望，且在供应商整个机构内是否应用了</t>
    </r>
    <r>
      <rPr>
        <i/>
        <sz val="14"/>
        <rFont val="Arial"/>
        <family val="2"/>
      </rPr>
      <t>YFAI</t>
    </r>
    <r>
      <rPr>
        <i/>
        <sz val="14"/>
        <rFont val="宋体"/>
        <family val="3"/>
        <charset val="134"/>
      </rPr>
      <t>认可的零部件提交形式？</t>
    </r>
    <phoneticPr fontId="0" type="noConversion"/>
  </si>
  <si>
    <r>
      <t xml:space="preserve">C.1.1* Is the incoming materials process managed properly in order to ensure that the product is manufactured per customer requirements ?   </t>
    </r>
    <r>
      <rPr>
        <i/>
        <sz val="14"/>
        <rFont val="宋体"/>
        <family val="3"/>
        <charset val="134"/>
      </rPr>
      <t>为确保生产的产品满足客户的要求，是否对进料进行了适当的控制？</t>
    </r>
    <phoneticPr fontId="0" type="noConversion"/>
  </si>
  <si>
    <r>
      <t xml:space="preserve">C.1.2* Are the workstations and test/inspection areas suitable for requirements and ergonomical ? </t>
    </r>
    <r>
      <rPr>
        <i/>
        <sz val="14"/>
        <rFont val="宋体"/>
        <family val="3"/>
        <charset val="134"/>
      </rPr>
      <t>操作工位和测试检验区域是否符合要求和有利于提高工效？</t>
    </r>
    <phoneticPr fontId="0" type="noConversion"/>
  </si>
  <si>
    <r>
      <t>C.1.3* Can the quality requirements be monitored effectively with the test, inspection and measurements facilities employed (including outside sourcing)?</t>
    </r>
    <r>
      <rPr>
        <i/>
        <sz val="14"/>
        <rFont val="宋体"/>
        <family val="3"/>
        <charset val="134"/>
      </rPr>
      <t>是否采用了适当的测试检验工具对产品质量要求进行了有效地监控（包括外包测试项目）？</t>
    </r>
    <phoneticPr fontId="0" type="noConversion"/>
  </si>
  <si>
    <r>
      <t>C.1.4* Are significant characteristics controlled in production ?</t>
    </r>
    <r>
      <rPr>
        <i/>
        <sz val="14"/>
        <rFont val="宋体"/>
        <family val="3"/>
        <charset val="134"/>
      </rPr>
      <t>在生产过程中是否对关键特性进行了控制？</t>
    </r>
    <phoneticPr fontId="0" type="noConversion"/>
  </si>
  <si>
    <r>
      <t xml:space="preserve">C.1.5* Does the supplier has a process in place for segregation and containment of rejected parts ? </t>
    </r>
    <r>
      <rPr>
        <i/>
        <sz val="14"/>
        <rFont val="宋体"/>
        <family val="3"/>
        <charset val="134"/>
      </rPr>
      <t>是否有流程保证对于不合格品进行隔离与遏制？</t>
    </r>
    <phoneticPr fontId="0" type="noConversion"/>
  </si>
  <si>
    <r>
      <t>C.1.6* In case of deviations from product or process requirements, are the causes analyzed and the corrective actions checked for effectiveness ?</t>
    </r>
    <r>
      <rPr>
        <i/>
        <sz val="14"/>
        <rFont val="宋体"/>
        <family val="3"/>
        <charset val="134"/>
      </rPr>
      <t>是否针对产品和过程的偏差，采取有效的原因分析与纠正措施？</t>
    </r>
    <phoneticPr fontId="0" type="noConversion"/>
  </si>
  <si>
    <r>
      <t>D.1.1* Are only approved / released and quality capable sub-suppliers selected ?</t>
    </r>
    <r>
      <rPr>
        <i/>
        <sz val="14"/>
        <rFont val="宋体"/>
        <family val="3"/>
        <charset val="134"/>
      </rPr>
      <t>是否仅仅批准</t>
    </r>
    <r>
      <rPr>
        <i/>
        <sz val="14"/>
        <rFont val="Arial"/>
        <family val="2"/>
      </rPr>
      <t>/</t>
    </r>
    <r>
      <rPr>
        <i/>
        <sz val="14"/>
        <rFont val="宋体"/>
        <family val="3"/>
        <charset val="134"/>
      </rPr>
      <t>同意有质量能力的分供方供货？</t>
    </r>
    <phoneticPr fontId="0" type="noConversion"/>
  </si>
  <si>
    <r>
      <t xml:space="preserve">D.1.3* Is the quality of the out-sourced products and services ensured?  </t>
    </r>
    <r>
      <rPr>
        <i/>
        <sz val="14"/>
        <rFont val="宋体"/>
        <family val="3"/>
        <charset val="134"/>
      </rPr>
      <t>如何确保外协的产品与服务质量？</t>
    </r>
    <phoneticPr fontId="0" type="noConversion"/>
  </si>
  <si>
    <r>
      <t>OVERALL SCORING CRITERIA</t>
    </r>
    <r>
      <rPr>
        <b/>
        <i/>
        <sz val="12"/>
        <rFont val="宋体"/>
        <family val="3"/>
        <charset val="134"/>
      </rPr>
      <t>整体的评分准则</t>
    </r>
  </si>
  <si>
    <t>C. Operations - Quality 生产运营 - 质量</t>
  </si>
  <si>
    <r>
      <t xml:space="preserve">Supplier Name
</t>
    </r>
    <r>
      <rPr>
        <sz val="8"/>
        <rFont val="Arial"/>
        <family val="2"/>
      </rPr>
      <t>供应商名称</t>
    </r>
  </si>
  <si>
    <r>
      <t xml:space="preserve">Supplier Location
</t>
    </r>
    <r>
      <rPr>
        <sz val="9"/>
        <rFont val="Arial"/>
        <family val="2"/>
      </rPr>
      <t>地址</t>
    </r>
  </si>
  <si>
    <t>On-Site Survey Date 现场审核时间</t>
  </si>
  <si>
    <t>Self Assessment Date  自评审时间</t>
  </si>
  <si>
    <t>On-site Verification Date 现场验证时间</t>
  </si>
  <si>
    <t>Corrective Action Plan Due 整改计划到期日</t>
  </si>
  <si>
    <t>Expiration Date
到期日</t>
  </si>
  <si>
    <t>Status
当前状态</t>
  </si>
  <si>
    <r>
      <t xml:space="preserve">Status
</t>
    </r>
    <r>
      <rPr>
        <b/>
        <sz val="9"/>
        <color indexed="8"/>
        <rFont val="Arial"/>
        <family val="2"/>
      </rPr>
      <t>当前状态</t>
    </r>
  </si>
  <si>
    <r>
      <t xml:space="preserve">Complete
</t>
    </r>
    <r>
      <rPr>
        <b/>
        <sz val="9"/>
        <color indexed="8"/>
        <rFont val="Arial"/>
        <family val="2"/>
      </rPr>
      <t>完成</t>
    </r>
  </si>
  <si>
    <r>
      <t xml:space="preserve">Target
</t>
    </r>
    <r>
      <rPr>
        <b/>
        <sz val="9"/>
        <color indexed="8"/>
        <rFont val="Arial"/>
        <family val="2"/>
      </rPr>
      <t>目标</t>
    </r>
  </si>
  <si>
    <r>
      <t xml:space="preserve">Resp.
</t>
    </r>
    <r>
      <rPr>
        <b/>
        <sz val="9"/>
        <color indexed="8"/>
        <rFont val="Arial"/>
        <family val="2"/>
      </rPr>
      <t>责任人</t>
    </r>
  </si>
  <si>
    <r>
      <t xml:space="preserve">Action Plan
</t>
    </r>
    <r>
      <rPr>
        <b/>
        <sz val="9"/>
        <color indexed="8"/>
        <rFont val="Arial"/>
        <family val="2"/>
      </rPr>
      <t>行动计划</t>
    </r>
  </si>
  <si>
    <r>
      <t xml:space="preserve">Primary Area
</t>
    </r>
    <r>
      <rPr>
        <b/>
        <sz val="9"/>
        <color indexed="8"/>
        <rFont val="Arial"/>
        <family val="2"/>
      </rPr>
      <t>问题描述</t>
    </r>
  </si>
  <si>
    <r>
      <t xml:space="preserve">A. Leadership - Management </t>
    </r>
    <r>
      <rPr>
        <b/>
        <sz val="9"/>
        <rFont val="Arial"/>
        <family val="2"/>
      </rPr>
      <t>管理评审</t>
    </r>
  </si>
  <si>
    <r>
      <t xml:space="preserve">B. Program Execution-Launch </t>
    </r>
    <r>
      <rPr>
        <b/>
        <sz val="9"/>
        <rFont val="Arial"/>
        <family val="2"/>
      </rPr>
      <t>项目运作 - 投产</t>
    </r>
  </si>
  <si>
    <r>
      <t>D. Supply Chain - Purchasing</t>
    </r>
    <r>
      <rPr>
        <b/>
        <sz val="9"/>
        <rFont val="Arial"/>
        <family val="2"/>
      </rPr>
      <t xml:space="preserve"> 供应链 - 采购</t>
    </r>
  </si>
  <si>
    <t>Name of Certifier
证书名称</t>
  </si>
  <si>
    <r>
      <t xml:space="preserve">Major Processes </t>
    </r>
    <r>
      <rPr>
        <sz val="9"/>
        <rFont val="Arial"/>
        <family val="2"/>
      </rPr>
      <t>主要工艺</t>
    </r>
  </si>
  <si>
    <t>Supplier is ISO 14001 compliant or Certified?
是否ISO14001认证？</t>
  </si>
  <si>
    <t>Other Certifications?其他认证</t>
  </si>
  <si>
    <t>Sustainability survey completed on YFAI portal?
是否完成YFAI 外网上的持续调查？</t>
  </si>
  <si>
    <r>
      <t>Age of Facility</t>
    </r>
    <r>
      <rPr>
        <sz val="9"/>
        <rFont val="Arial"/>
        <family val="2"/>
      </rPr>
      <t>设备年限</t>
    </r>
    <r>
      <rPr>
        <sz val="10"/>
        <rFont val="Arial"/>
        <family val="2"/>
      </rPr>
      <t>:</t>
    </r>
  </si>
  <si>
    <r>
      <t># of Employees</t>
    </r>
    <r>
      <rPr>
        <sz val="9"/>
        <rFont val="Arial"/>
        <family val="2"/>
      </rPr>
      <t>员工人数</t>
    </r>
    <r>
      <rPr>
        <sz val="10"/>
        <rFont val="Arial"/>
        <family val="2"/>
      </rPr>
      <t>:</t>
    </r>
  </si>
  <si>
    <r>
      <t xml:space="preserve">Comments leading to decision </t>
    </r>
    <r>
      <rPr>
        <sz val="11"/>
        <rFont val="Arial"/>
        <family val="2"/>
      </rPr>
      <t xml:space="preserve"> 综合评定</t>
    </r>
  </si>
  <si>
    <r>
      <t xml:space="preserve">The overall score will be </t>
    </r>
    <r>
      <rPr>
        <b/>
        <sz val="10"/>
        <rFont val="Arial"/>
        <family val="2"/>
      </rPr>
      <t>DOWNGRADED</t>
    </r>
    <r>
      <rPr>
        <sz val="10"/>
        <rFont val="Arial"/>
        <family val="2"/>
      </rPr>
      <t xml:space="preserve"> based on the results of the scores for core compentency (*) questions.</t>
    </r>
    <r>
      <rPr>
        <sz val="10"/>
        <rFont val="宋体"/>
        <family val="3"/>
        <charset val="134"/>
      </rPr>
      <t>总得分会根据核心能力（标注</t>
    </r>
    <r>
      <rPr>
        <sz val="10"/>
        <rFont val="Arial"/>
        <family val="2"/>
      </rPr>
      <t>*</t>
    </r>
    <r>
      <rPr>
        <sz val="10"/>
        <rFont val="宋体"/>
        <family val="3"/>
        <charset val="134"/>
      </rPr>
      <t>）问题的得分结果来降级</t>
    </r>
  </si>
  <si>
    <t>01</t>
  </si>
  <si>
    <t>Initial release.</t>
  </si>
  <si>
    <r>
      <t xml:space="preserve">The overall score will be </t>
    </r>
    <r>
      <rPr>
        <b/>
        <sz val="11"/>
        <rFont val="Arial"/>
        <family val="2"/>
      </rPr>
      <t>DOWNGRADED</t>
    </r>
    <r>
      <rPr>
        <sz val="11"/>
        <rFont val="Arial"/>
        <family val="2"/>
      </rPr>
      <t xml:space="preserve"> to </t>
    </r>
    <r>
      <rPr>
        <b/>
        <sz val="11"/>
        <rFont val="Arial"/>
        <family val="2"/>
      </rPr>
      <t>RED</t>
    </r>
    <r>
      <rPr>
        <sz val="11"/>
        <rFont val="Arial"/>
        <family val="2"/>
      </rPr>
      <t xml:space="preserve"> if the supplier fails to submit the Supplier Development Plan (SIDP) within 30 days.
</t>
    </r>
    <r>
      <rPr>
        <sz val="11"/>
        <rFont val="宋体"/>
        <family val="3"/>
        <charset val="134"/>
      </rPr>
      <t>如果供应商不能在</t>
    </r>
    <r>
      <rPr>
        <sz val="11"/>
        <rFont val="Arial"/>
        <family val="2"/>
      </rPr>
      <t>30</t>
    </r>
    <r>
      <rPr>
        <sz val="11"/>
        <rFont val="宋体"/>
        <family val="3"/>
        <charset val="134"/>
      </rPr>
      <t>天内提交</t>
    </r>
    <r>
      <rPr>
        <sz val="11"/>
        <rFont val="Arial"/>
        <family val="2"/>
      </rPr>
      <t>SIDP</t>
    </r>
    <r>
      <rPr>
        <sz val="11"/>
        <rFont val="宋体"/>
        <family val="3"/>
        <charset val="134"/>
      </rPr>
      <t>给</t>
    </r>
    <r>
      <rPr>
        <sz val="11"/>
        <rFont val="Arial"/>
        <family val="2"/>
      </rPr>
      <t>YFAI</t>
    </r>
    <r>
      <rPr>
        <sz val="11"/>
        <rFont val="宋体"/>
        <family val="3"/>
        <charset val="134"/>
      </rPr>
      <t>，则最后的评审结果降级为红色。</t>
    </r>
  </si>
  <si>
    <r>
      <t xml:space="preserve">Step 5:  Supplier is required to develop  a Supplier Individual Development Plant (SIDP) for all Core Competency questions rated (1) and all other questions rated (1).  A supplier SIDP is also required for all questions rated (2) when the overall score is less than 85%.  The SIDP must be submitted within 30 days unless formally agreed to with YFAI Supplier Development.  While not required an SIDP is strongly recommended when scores are greater than 85%.  
</t>
    </r>
    <r>
      <rPr>
        <sz val="10"/>
        <rFont val="宋体"/>
        <family val="3"/>
        <charset val="134"/>
      </rPr>
      <t>当所有核心能力问题（供应商单项开发计划）评价为（</t>
    </r>
    <r>
      <rPr>
        <sz val="10"/>
        <rFont val="Arial"/>
        <family val="2"/>
      </rPr>
      <t>1</t>
    </r>
    <r>
      <rPr>
        <sz val="10"/>
        <rFont val="宋体"/>
        <family val="3"/>
        <charset val="134"/>
      </rPr>
      <t>）以及所有其他问题评价为（</t>
    </r>
    <r>
      <rPr>
        <sz val="10"/>
        <rFont val="Arial"/>
        <family val="2"/>
      </rPr>
      <t>1</t>
    </r>
    <r>
      <rPr>
        <sz val="10"/>
        <rFont val="宋体"/>
        <family val="3"/>
        <charset val="134"/>
      </rPr>
      <t>）时，供应商被要求制定一份</t>
    </r>
    <r>
      <rPr>
        <sz val="10"/>
        <rFont val="Arial"/>
        <family val="2"/>
      </rPr>
      <t>SIDP</t>
    </r>
    <r>
      <rPr>
        <sz val="10"/>
        <rFont val="宋体"/>
        <family val="3"/>
        <charset val="134"/>
      </rPr>
      <t>。当所有问题评价为（</t>
    </r>
    <r>
      <rPr>
        <sz val="10"/>
        <rFont val="Arial"/>
        <family val="2"/>
      </rPr>
      <t>2</t>
    </r>
    <r>
      <rPr>
        <sz val="10"/>
        <rFont val="宋体"/>
        <family val="3"/>
        <charset val="134"/>
      </rPr>
      <t>），总体得分少于</t>
    </r>
    <r>
      <rPr>
        <sz val="10"/>
        <rFont val="Arial"/>
        <family val="2"/>
      </rPr>
      <t>85%</t>
    </r>
    <r>
      <rPr>
        <sz val="10"/>
        <rFont val="宋体"/>
        <family val="3"/>
        <charset val="134"/>
      </rPr>
      <t>供应商也要求制定一份</t>
    </r>
    <r>
      <rPr>
        <sz val="10"/>
        <rFont val="Arial"/>
        <family val="2"/>
      </rPr>
      <t>SIDP</t>
    </r>
    <r>
      <rPr>
        <sz val="10"/>
        <rFont val="宋体"/>
        <family val="3"/>
        <charset val="134"/>
      </rPr>
      <t>；</t>
    </r>
    <r>
      <rPr>
        <sz val="10"/>
        <rFont val="Arial"/>
        <family val="2"/>
      </rPr>
      <t>SIDP</t>
    </r>
    <r>
      <rPr>
        <sz val="10"/>
        <rFont val="宋体"/>
        <family val="3"/>
        <charset val="134"/>
      </rPr>
      <t>必须在</t>
    </r>
    <r>
      <rPr>
        <sz val="10"/>
        <rFont val="Arial"/>
        <family val="2"/>
      </rPr>
      <t>30</t>
    </r>
    <r>
      <rPr>
        <sz val="10"/>
        <rFont val="宋体"/>
        <family val="3"/>
        <charset val="134"/>
      </rPr>
      <t>天内提交，除非得到</t>
    </r>
    <r>
      <rPr>
        <sz val="10"/>
        <rFont val="Arial"/>
        <family val="2"/>
      </rPr>
      <t>YFAI</t>
    </r>
    <r>
      <rPr>
        <sz val="10"/>
        <rFont val="宋体"/>
        <family val="3"/>
        <charset val="134"/>
      </rPr>
      <t>供应商开发科的书面同意；分数高于</t>
    </r>
    <r>
      <rPr>
        <sz val="10"/>
        <rFont val="Arial"/>
        <family val="2"/>
      </rPr>
      <t>85%</t>
    </r>
    <r>
      <rPr>
        <sz val="10"/>
        <rFont val="宋体"/>
        <family val="3"/>
        <charset val="134"/>
      </rPr>
      <t>时供应商被推荐资格认可。</t>
    </r>
  </si>
  <si>
    <r>
      <t>Name / Title</t>
    </r>
    <r>
      <rPr>
        <sz val="10"/>
        <rFont val="宋体"/>
        <family val="3"/>
        <charset val="134"/>
      </rPr>
      <t>姓名</t>
    </r>
    <r>
      <rPr>
        <sz val="10"/>
        <rFont val="Arial"/>
        <family val="2"/>
      </rPr>
      <t>/</t>
    </r>
    <r>
      <rPr>
        <sz val="10"/>
        <rFont val="宋体"/>
        <family val="3"/>
        <charset val="134"/>
      </rPr>
      <t>职务</t>
    </r>
  </si>
  <si>
    <r>
      <t>Email</t>
    </r>
    <r>
      <rPr>
        <sz val="10"/>
        <rFont val="宋体"/>
        <family val="3"/>
        <charset val="134"/>
      </rPr>
      <t>邮箱地址</t>
    </r>
  </si>
  <si>
    <r>
      <t>Phone</t>
    </r>
    <r>
      <rPr>
        <sz val="10"/>
        <rFont val="宋体"/>
        <family val="3"/>
        <charset val="134"/>
      </rPr>
      <t>电话</t>
    </r>
  </si>
  <si>
    <r>
      <t>YFAI Auditor
YFAI</t>
    </r>
    <r>
      <rPr>
        <sz val="10"/>
        <rFont val="宋体"/>
        <family val="3"/>
        <charset val="134"/>
      </rPr>
      <t>审核员</t>
    </r>
    <r>
      <rPr>
        <sz val="10"/>
        <rFont val="Arial"/>
        <family val="2"/>
      </rPr>
      <t xml:space="preserve"> </t>
    </r>
  </si>
  <si>
    <r>
      <t xml:space="preserve">Supplier Lead Auditor
</t>
    </r>
    <r>
      <rPr>
        <sz val="10"/>
        <rFont val="宋体"/>
        <family val="3"/>
        <charset val="134"/>
      </rPr>
      <t>供应商主要迎审人员</t>
    </r>
    <r>
      <rPr>
        <sz val="10"/>
        <rFont val="Arial"/>
        <family val="2"/>
      </rPr>
      <t xml:space="preserve">:  </t>
    </r>
  </si>
  <si>
    <r>
      <t xml:space="preserve">Other Audit Participants
</t>
    </r>
    <r>
      <rPr>
        <sz val="10"/>
        <rFont val="宋体"/>
        <family val="3"/>
        <charset val="134"/>
      </rPr>
      <t>审核参与人员</t>
    </r>
    <r>
      <rPr>
        <sz val="10"/>
        <rFont val="Arial"/>
        <family val="2"/>
      </rPr>
      <t>:</t>
    </r>
  </si>
  <si>
    <r>
      <t xml:space="preserve">Yanfeng Interiors On-Site Overall Score
YFAI </t>
    </r>
    <r>
      <rPr>
        <b/>
        <sz val="12"/>
        <rFont val="宋体"/>
        <family val="3"/>
        <charset val="134"/>
      </rPr>
      <t>现场评审分数</t>
    </r>
  </si>
  <si>
    <r>
      <t xml:space="preserve">Supplier Self Assessment Overall Score
</t>
    </r>
    <r>
      <rPr>
        <b/>
        <sz val="12"/>
        <rFont val="宋体"/>
        <family val="3"/>
        <charset val="134"/>
      </rPr>
      <t>供应商自评分数</t>
    </r>
  </si>
  <si>
    <r>
      <t xml:space="preserve">Acceptable, SIDP may be required
</t>
    </r>
    <r>
      <rPr>
        <sz val="8"/>
        <rFont val="宋体"/>
        <family val="3"/>
        <charset val="134"/>
      </rPr>
      <t>认可</t>
    </r>
  </si>
  <si>
    <r>
      <t xml:space="preserve">Conditionally acceptable, SIDP required
</t>
    </r>
    <r>
      <rPr>
        <sz val="8"/>
        <rFont val="宋体"/>
        <family val="3"/>
        <charset val="134"/>
      </rPr>
      <t>带条件认可，需要提交</t>
    </r>
    <r>
      <rPr>
        <sz val="8"/>
        <rFont val="Arial"/>
        <family val="2"/>
      </rPr>
      <t>SIDP</t>
    </r>
  </si>
  <si>
    <r>
      <t xml:space="preserve">Unacceptable,  SIDP required
</t>
    </r>
    <r>
      <rPr>
        <sz val="8"/>
        <rFont val="宋体"/>
        <family val="3"/>
        <charset val="134"/>
      </rPr>
      <t>不认可，需要提交</t>
    </r>
    <r>
      <rPr>
        <sz val="8"/>
        <rFont val="Arial"/>
        <family val="2"/>
      </rPr>
      <t>SIDP</t>
    </r>
  </si>
  <si>
    <r>
      <t>Individual Question Scores</t>
    </r>
    <r>
      <rPr>
        <b/>
        <sz val="16"/>
        <rFont val="宋体"/>
        <family val="3"/>
        <charset val="134"/>
      </rPr>
      <t>单项问题评分</t>
    </r>
  </si>
  <si>
    <r>
      <t xml:space="preserve">Supplier Self Assessment Results
</t>
    </r>
    <r>
      <rPr>
        <b/>
        <sz val="12"/>
        <rFont val="宋体"/>
        <family val="3"/>
        <charset val="134"/>
      </rPr>
      <t>供应商自评分数</t>
    </r>
  </si>
  <si>
    <r>
      <t>Yanfeng Interiors On-Site Results
YFAI</t>
    </r>
    <r>
      <rPr>
        <b/>
        <sz val="12"/>
        <rFont val="宋体"/>
        <family val="3"/>
        <charset val="134"/>
      </rPr>
      <t>现场评审分数</t>
    </r>
  </si>
  <si>
    <r>
      <t>Yanfeng Interiors On-Site Overall Score
YFAI</t>
    </r>
    <r>
      <rPr>
        <b/>
        <sz val="18"/>
        <rFont val="宋体"/>
        <family val="3"/>
        <charset val="134"/>
      </rPr>
      <t>现场评审分数</t>
    </r>
  </si>
  <si>
    <r>
      <t xml:space="preserve">Supplier Self Assessment Overall Score
</t>
    </r>
    <r>
      <rPr>
        <b/>
        <sz val="18"/>
        <rFont val="宋体"/>
        <family val="3"/>
        <charset val="134"/>
      </rPr>
      <t>供应商自评分数</t>
    </r>
  </si>
  <si>
    <r>
      <rPr>
        <b/>
        <sz val="12"/>
        <rFont val="宋体"/>
        <family val="3"/>
        <charset val="134"/>
      </rPr>
      <t>子项结果</t>
    </r>
    <r>
      <rPr>
        <b/>
        <sz val="12"/>
        <rFont val="Arial"/>
        <family val="2"/>
      </rPr>
      <t>/</t>
    </r>
    <r>
      <rPr>
        <b/>
        <sz val="12"/>
        <rFont val="宋体"/>
        <family val="3"/>
        <charset val="134"/>
      </rPr>
      <t>核心项问题</t>
    </r>
  </si>
  <si>
    <r>
      <t xml:space="preserve">Score
</t>
    </r>
    <r>
      <rPr>
        <b/>
        <sz val="10"/>
        <rFont val="宋体"/>
        <family val="3"/>
        <charset val="134"/>
      </rPr>
      <t>评分</t>
    </r>
  </si>
  <si>
    <t>Supplier Assessment Survey Workbook</t>
  </si>
  <si>
    <t>Revision</t>
  </si>
  <si>
    <t>Revision Date</t>
  </si>
  <si>
    <t>16-December-2016</t>
  </si>
  <si>
    <t>Description of Changes</t>
  </si>
  <si>
    <t>02</t>
  </si>
  <si>
    <t>01-April-2017</t>
  </si>
  <si>
    <t>Issue List
问题描述</t>
  </si>
  <si>
    <r>
      <t>The Supplier Assessment Survey(SAS) is used to determine the level of core competencies that are understood and applied and to qualify suppliers for sourcing of future business.    The proper use of the SAS will ensure and promote consistency between activities and personnel determining core competency conformance.SAS</t>
    </r>
    <r>
      <rPr>
        <sz val="10"/>
        <rFont val="宋体"/>
        <family val="3"/>
        <charset val="134"/>
      </rPr>
      <t>是用来决定对核心能力理解和应用的程度，以及供应商对未来业务定点资格的认可，</t>
    </r>
    <r>
      <rPr>
        <sz val="10"/>
        <rFont val="Arial"/>
        <family val="2"/>
      </rPr>
      <t>SAS</t>
    </r>
    <r>
      <rPr>
        <sz val="10"/>
        <rFont val="宋体"/>
        <family val="3"/>
        <charset val="134"/>
      </rPr>
      <t>的正确使用将确保和提升活动与个人核心能力符合程度的一致性。</t>
    </r>
  </si>
  <si>
    <t>Supplier Signature:
供应商签名:</t>
  </si>
  <si>
    <t>Added signature line in Summary tab; 
Made modifications to add issues list to tab SIDP;
Updated wording on multiple questions/criteria in tabs A through D to align with new IATF 16949 requirements.</t>
  </si>
  <si>
    <t>03</t>
  </si>
  <si>
    <t>Corrected links to www.YFAI.com in column headers on tabs A, B, C and D.</t>
  </si>
  <si>
    <t>25-August-2017</t>
  </si>
  <si>
    <t>04</t>
  </si>
  <si>
    <t>04-October-2017</t>
  </si>
  <si>
    <t>YFAI Auditor Signature:  Sai Ramachandran, SDM, YFAI
YFAI审核员签名:</t>
  </si>
  <si>
    <t xml:space="preserve">Replaced "IATF 16949" with "IATF 16949 or TS 16949" due recognize the transition period for new standard.
Removed % of Sales to YFAI on Summary Tab
Removed "and aware of customer specific requirements" from A3.1.   </t>
  </si>
  <si>
    <t>05</t>
  </si>
  <si>
    <r>
      <t xml:space="preserve">Supplier is IATF 16949  3rd  Party Certified from </t>
    </r>
    <r>
      <rPr>
        <sz val="9"/>
        <color rgb="FFFF0000"/>
        <rFont val="Arial"/>
        <family val="2"/>
      </rPr>
      <t>IAF MLA Body</t>
    </r>
    <r>
      <rPr>
        <sz val="9"/>
        <rFont val="Arial"/>
        <family val="2"/>
      </rPr>
      <t>?
是否IATF 16949 第三方认证？</t>
    </r>
  </si>
  <si>
    <r>
      <t xml:space="preserve">Supplier Vendor Number
</t>
    </r>
    <r>
      <rPr>
        <sz val="9"/>
        <rFont val="Arial"/>
        <family val="2"/>
      </rPr>
      <t>组织代码</t>
    </r>
  </si>
  <si>
    <t>Facility Size (sq meter, sq ft)厂房面积:</t>
  </si>
  <si>
    <t xml:space="preserve">Updated requirements to reflect IATF16949. Added criteria and clarification to various elements.  
Separated language for ease of use.  English and Chinese versions released. </t>
  </si>
  <si>
    <r>
      <rPr>
        <sz val="10"/>
        <color rgb="FFFF0000"/>
        <rFont val="Arial"/>
        <family val="2"/>
      </rPr>
      <t xml:space="preserve">Commodity / </t>
    </r>
    <r>
      <rPr>
        <sz val="10"/>
        <rFont val="Arial"/>
        <family val="2"/>
      </rPr>
      <t xml:space="preserve">Major Products </t>
    </r>
    <r>
      <rPr>
        <sz val="9"/>
        <rFont val="微软雅黑"/>
        <family val="2"/>
        <charset val="134"/>
      </rPr>
      <t>主要产品类别</t>
    </r>
    <phoneticPr fontId="0" type="noConversion"/>
  </si>
  <si>
    <r>
      <t xml:space="preserve">Supplier is ISO 9001 3rd Party Certified </t>
    </r>
    <r>
      <rPr>
        <sz val="9"/>
        <color rgb="FFFF0000"/>
        <rFont val="Arial"/>
        <family val="2"/>
      </rPr>
      <t>IAF MLA Body</t>
    </r>
    <r>
      <rPr>
        <sz val="9"/>
        <rFont val="Arial"/>
        <family val="2"/>
      </rPr>
      <t xml:space="preserve">?
</t>
    </r>
    <r>
      <rPr>
        <sz val="9"/>
        <rFont val="微软雅黑"/>
        <family val="2"/>
        <charset val="134"/>
      </rPr>
      <t>是否有</t>
    </r>
    <r>
      <rPr>
        <sz val="9"/>
        <rFont val="Arial"/>
        <family val="2"/>
      </rPr>
      <t>ISO9001</t>
    </r>
    <r>
      <rPr>
        <sz val="9"/>
        <rFont val="微软雅黑"/>
        <family val="2"/>
        <charset val="134"/>
      </rPr>
      <t>第三方认证？</t>
    </r>
    <phoneticPr fontId="0" type="noConversion"/>
  </si>
  <si>
    <r>
      <t xml:space="preserve">Root Cause
</t>
    </r>
    <r>
      <rPr>
        <b/>
        <sz val="10"/>
        <color theme="1"/>
        <rFont val="微软雅黑"/>
        <family val="2"/>
        <charset val="134"/>
      </rPr>
      <t>原因分析</t>
    </r>
    <phoneticPr fontId="7" type="noConversion"/>
  </si>
  <si>
    <t>供应商是否具有致力于改善健康与安全的计划？</t>
    <phoneticPr fontId="0" type="noConversion"/>
  </si>
  <si>
    <t>供应商是否建立并评估了安全事故率？</t>
    <phoneticPr fontId="0" type="noConversion"/>
  </si>
  <si>
    <t>是否已建立了对健康与安全管理符合性进行审核的程序？</t>
    <phoneticPr fontId="0" type="noConversion"/>
  </si>
  <si>
    <t>是否具有事态升级的流程并实施有效控制？</t>
    <phoneticPr fontId="0" type="noConversion"/>
  </si>
  <si>
    <t>供应商是否按照策划的频次针对产品和过程实施质量体系审核，并对审核的结果采取措施？</t>
    <phoneticPr fontId="0" type="noConversion"/>
  </si>
  <si>
    <t>供应商是否获得第三方的质量体系认证？</t>
    <phoneticPr fontId="0" type="noConversion"/>
  </si>
  <si>
    <t>供应商是否具有人力资源规划？</t>
    <phoneticPr fontId="0" type="noConversion"/>
  </si>
  <si>
    <t>供应商是否建有有效的培训和开发系统？</t>
    <phoneticPr fontId="1" type="noConversion"/>
  </si>
  <si>
    <t>http://www.yfai.com</t>
    <phoneticPr fontId="0" type="noConversion"/>
  </si>
  <si>
    <r>
      <t>供应商是否具有支撑质保问题的系统</t>
    </r>
    <r>
      <rPr>
        <sz val="10"/>
        <color rgb="FFFF0000"/>
        <rFont val="宋体"/>
        <family val="3"/>
        <charset val="134"/>
        <scheme val="minor"/>
      </rPr>
      <t>，包括对过去产品质量保证的风险评估，退货，召回和现场活动？</t>
    </r>
    <phoneticPr fontId="0" type="noConversion"/>
  </si>
  <si>
    <t>对偶发事件是否有应急预案以及向客户和其他相关方的通知程序？</t>
    <phoneticPr fontId="0" type="noConversion"/>
  </si>
  <si>
    <r>
      <t>是否建立了针对内部和顾客关注的KPI系统,</t>
    </r>
    <r>
      <rPr>
        <sz val="10"/>
        <color rgb="FFFF0000"/>
        <rFont val="宋体"/>
        <family val="3"/>
        <charset val="134"/>
        <scheme val="minor"/>
      </rPr>
      <t>并能提供月度审核的证据</t>
    </r>
    <r>
      <rPr>
        <sz val="10"/>
        <rFont val="宋体"/>
        <family val="3"/>
        <charset val="134"/>
        <scheme val="minor"/>
      </rPr>
      <t>？</t>
    </r>
    <phoneticPr fontId="0" type="noConversion"/>
  </si>
  <si>
    <t>供应商是否拜访客户或与客户开展交流？</t>
    <phoneticPr fontId="0" type="noConversion"/>
  </si>
  <si>
    <t>供应商
评分</t>
    <phoneticPr fontId="0" type="noConversion"/>
  </si>
  <si>
    <t>延锋
评分</t>
    <phoneticPr fontId="0" type="noConversion"/>
  </si>
  <si>
    <t>供应商是否有途径将数据与延锋系统进行对接？并提供给延锋必要的信息？</t>
    <phoneticPr fontId="0" type="noConversion"/>
  </si>
  <si>
    <t>供应商是否开展顾客满意调查？</t>
    <phoneticPr fontId="0" type="noConversion"/>
  </si>
  <si>
    <t>SupplierName</t>
  </si>
  <si>
    <t>SupplierLocation</t>
  </si>
  <si>
    <t>SelfAssessmentDate</t>
  </si>
  <si>
    <t>On-SiteSurveyDate</t>
  </si>
  <si>
    <t>A.1健康和安全</t>
  </si>
  <si>
    <t>1.制定公司的健康与安全方针
2.可识别的和可视的健康与安全目标与测量方法
3.指定负责健康与安全的负责人
4.具有安全的程序与操作指导文件（应急预案、叉车安全、狭窄的空间、锁定/挂牌等），并受控。
5.是否建立针对内部和外部的培训需求，并对执行情况进行跟踪（如，培训、岗位要求、急救、有害物质检测、心肺功能检测等）
6.提供人身保护设施的预算。</t>
  </si>
  <si>
    <t>1.对安全事故进行考量（如，次数/100人）、跟踪和报告。
2..对安全事故的根本原因进行调查分析。
3.对于问题的纠正措施得到实施与验证。
4.本年度工厂是否因安全事件受到政府处罚？</t>
  </si>
  <si>
    <t>1.按照程序和操作指导书定期开展内部和/或外部的审核。
2.针对目标的达成状况定期开展管理评审。
3.对于方针和计划开展定期（至少每年）评审（和更新）。</t>
  </si>
  <si>
    <t>Actual</t>
  </si>
  <si>
    <t>Possible</t>
  </si>
  <si>
    <t>Percent</t>
  </si>
  <si>
    <t>A.2客户交流系统</t>
  </si>
  <si>
    <t>A.2.4</t>
  </si>
  <si>
    <t>A.2CustomerInterfaceSystemTotal</t>
  </si>
  <si>
    <t>A.3能力规划</t>
  </si>
  <si>
    <t>是否针对现有的或新的业务对人力资源进行了必要的规划?</t>
  </si>
  <si>
    <t>1.对于主要职能部门的人员配置矩阵应进行评审，如果新项目或者移交项目需要附加人力资源，在项目启动前，应制定完成并实施相应的人员招聘计划。
2.员工的执行影响产品和流程要求的一致性。
3.变更管理满足客户的特殊要求
4.操作人员有能力完成他们的任务，他们的资质认证是有效的，特别重视对于临时工的培训。
5.重要关注点：所有主要的人员均可以通过国际通用的语言与客户进行有效交流。</t>
  </si>
  <si>
    <t>是否针对当前的和未来顾客的需要对生产环节进行资源策划？</t>
  </si>
  <si>
    <t>1.考虑到客户产量爬坡的需求，应建立一个策划系统可以持续的评价设备的产能。
2.应针对设备、相关成套组件、技术安装（用气、能源等）、场地等开展明确的策划。
3.为获取新的业务，必须向客户展示工厂的能力，并且覆盖各方面的能力包括客户特殊需求
4.测量和实验设备的配置满足所策划的工作要求（CMM，各种实验设备等等）
5.供应商每周的生产计划没有过量生产，没有将加班生产作为常态来完成客户需求产量。</t>
  </si>
  <si>
    <t>1.供应商具有文件化的运行的紧急处理计划并使用多方论证团队（包括高层管理人员）进行应急计划审查。
2.考虑到不可抗力、设备故障、分供方停线等偶发事件的可能出现，应建立应急计划以支持生产。</t>
  </si>
  <si>
    <t>A.3CapacityTotal</t>
  </si>
  <si>
    <t>A.4产品和过程目标</t>
  </si>
  <si>
    <t>1.事态升级的准则应是具体的，并且职责和权限应得到明确。
2.事态升级的有效性应通过适当的文件来证实。
3.如果在技术层面、供应商和供应国家方面识别出存在特定的风险，也必须纳入事态升级管理予以考虑。</t>
  </si>
  <si>
    <t>A.4ProductandProcessTargetsTotal</t>
  </si>
  <si>
    <t>A.5质量体系认证</t>
  </si>
  <si>
    <t>1.通过IATF16949和ISO14001的贯标要求。
2.供应商能够提供最新的体系认证证书。
3.由于客观原因（如运行不到一年的新工厂等），工厂无法获得认证的，应制定短期的计划，以满足体系要求。</t>
  </si>
  <si>
    <t>A.5QualitySystemCertificationsTotal</t>
  </si>
  <si>
    <t>A.6人力资源</t>
  </si>
  <si>
    <t>A.6HumanResourcesTotal</t>
  </si>
  <si>
    <t>A.Leadership/ManagementTotal</t>
  </si>
  <si>
    <r>
      <t>供应商是否获得相关部门针对安全环境健康方面的审核，</t>
    </r>
    <r>
      <rPr>
        <sz val="10"/>
        <color rgb="FFFF0000"/>
        <rFont val="宋体"/>
        <family val="3"/>
        <charset val="134"/>
        <scheme val="minor"/>
      </rPr>
      <t>并按照政府部门的要求取得最终认可？</t>
    </r>
    <phoneticPr fontId="0" type="noConversion"/>
  </si>
  <si>
    <r>
      <rPr>
        <b/>
        <sz val="14"/>
        <rFont val="微软雅黑"/>
        <family val="2"/>
        <charset val="134"/>
      </rPr>
      <t xml:space="preserve">供应商评估调查 </t>
    </r>
    <r>
      <rPr>
        <b/>
        <sz val="14"/>
        <rFont val="Arial"/>
        <family val="2"/>
      </rPr>
      <t>SAS</t>
    </r>
    <phoneticPr fontId="0" type="noConversion"/>
  </si>
  <si>
    <r>
      <rPr>
        <b/>
        <sz val="18"/>
        <rFont val="微软雅黑"/>
        <family val="2"/>
        <charset val="134"/>
      </rPr>
      <t xml:space="preserve">供应商评估调查 </t>
    </r>
    <r>
      <rPr>
        <b/>
        <sz val="18"/>
        <rFont val="Arial"/>
        <family val="2"/>
      </rPr>
      <t>SAS</t>
    </r>
    <phoneticPr fontId="0" type="noConversion"/>
  </si>
  <si>
    <r>
      <rPr>
        <b/>
        <sz val="14"/>
        <rFont val="微软雅黑"/>
        <family val="2"/>
        <charset val="134"/>
      </rPr>
      <t xml:space="preserve">供应商评估调查 </t>
    </r>
    <r>
      <rPr>
        <b/>
        <sz val="14"/>
        <rFont val="Arial"/>
        <family val="2"/>
      </rPr>
      <t>SAS</t>
    </r>
    <phoneticPr fontId="7" type="noConversion"/>
  </si>
  <si>
    <r>
      <rPr>
        <b/>
        <sz val="16"/>
        <rFont val="微软雅黑"/>
        <family val="2"/>
        <charset val="134"/>
      </rPr>
      <t>供应商评估调查</t>
    </r>
    <r>
      <rPr>
        <b/>
        <sz val="16"/>
        <rFont val="Arial"/>
        <family val="2"/>
      </rPr>
      <t xml:space="preserve"> SAS</t>
    </r>
    <phoneticPr fontId="0" type="noConversion"/>
  </si>
  <si>
    <t>供应商是否能采用电子工具来对模具、零件提交、清单管理、样件状态等方面的工程更改进行协调？</t>
    <phoneticPr fontId="1" type="noConversion"/>
  </si>
  <si>
    <t>供应商是否具备材料和产品的测试能力，以确保在材料、法规要求和性能要求的持续符合性？</t>
    <phoneticPr fontId="1" type="noConversion"/>
  </si>
  <si>
    <t>供应商是否理解并实施过程流程图？</t>
    <phoneticPr fontId="1" type="noConversion"/>
  </si>
  <si>
    <t>供应商是否理解并实施控制计划？</t>
    <phoneticPr fontId="1" type="noConversion"/>
  </si>
  <si>
    <t>供应商评估调查 SAS</t>
    <phoneticPr fontId="0" type="noConversion"/>
  </si>
  <si>
    <t>是否成立项目小组来管理项目？为保证APQP的有效推进、投产认可（或等效过程）、满足客户进度要求，小组成员的任务和职责权限是否规定？客户是否书面或口头同意沟通的语言？</t>
    <phoneticPr fontId="0" type="noConversion"/>
  </si>
  <si>
    <r>
      <t>供应商是否充分理解</t>
    </r>
    <r>
      <rPr>
        <sz val="10"/>
        <color rgb="FFFF0000"/>
        <rFont val="宋体"/>
        <family val="3"/>
        <charset val="134"/>
        <scheme val="minor"/>
      </rPr>
      <t>和应用</t>
    </r>
    <r>
      <rPr>
        <sz val="10"/>
        <rFont val="宋体"/>
        <family val="3"/>
        <charset val="134"/>
        <scheme val="minor"/>
      </rPr>
      <t>客户的要求（包括OEM的要求）,并将信息传递至其下级供应商？</t>
    </r>
    <phoneticPr fontId="0" type="noConversion"/>
  </si>
  <si>
    <t>供应商是否针对产品安全性/产品关键特性的控制实施了防错方案？</t>
    <phoneticPr fontId="0" type="noConversion"/>
  </si>
  <si>
    <t>供应商是否理解并实施FMEA？</t>
    <phoneticPr fontId="1" type="noConversion"/>
  </si>
  <si>
    <t>B.1项目管理</t>
  </si>
  <si>
    <t>B.1ProgramManagementTotal</t>
  </si>
  <si>
    <t>B.2对客户要求的理解</t>
  </si>
  <si>
    <t>1.供应商建立了测试预算。
2.供应商已经配置了适当的专用测试设备和设施来满足所有测试工作的需要。
3.供应商指定了专门的组织和员工来负责测试工作。
4.供应商对于所有的测试工作已经建立了程序，包括外包测试项目，所有的外包测试项目应由有资格的实验室完成。
5.供应商具有测试文件的证据，包括设置、方法、数据和最终根据要求进行验证和确认的结果。
6.供应商有程序去追踪、执行，并将正在进行的符合产品的实验结果形成文件。</t>
  </si>
  <si>
    <t>1.防错系统（也称为POKA-YOKE）是一种方法来避免某种特定的缺陷产生或者发现错误来避免这些缺陷产品被包装发送，这些典型的方法通过PFMEA的开发设计在生产过程当中，供应商应该展示对这些概念已经理解和运用。
2.应通过严格的终检来降低客户的抱怨；对于质量问题的临时解决措施要迅速实施，以降低事态的影响程度。
3.当缺陷或者有问题的情况发生时员工有权停止生产。
4.通过自检和改进的方式，在缺陷传到下一个工序前能被操作员工发现。
5.针对防差错过程当中的要求对员工进行培训，并且在每班首件通过人为的制造错误对防错系统的有效性进行验证。
6.自动化自检装置和防错装置已被开发用来提升每一步的质量，并且在问题的源头预防缺陷的反复发生。</t>
  </si>
  <si>
    <t>B.2UnderstandingCustomerRequirementsTotal</t>
  </si>
  <si>
    <t>B.3PPAP执行</t>
  </si>
  <si>
    <t>PPAP过程是否符合客户期望，且在供应商整个机构内是否应用了YFAI认可的零部件提交形式？</t>
  </si>
  <si>
    <t>供应商是否实施投产认可/节拍生产或客户其它的生产验证流程？</t>
  </si>
  <si>
    <t>1.未获得生产认可批准，应在批量生产条件下进行试生产运行。
2.供应商理解客户的期望，其工艺过程包括过程签署、节拍生产，或另外的客户生产验证流程满足客户的期望，与其保持一致。
3.供应商文件提交使用合适的AIAG或者主机厂客户的格式。
4.内部的过程签署应该在客户最终签署之前完成。</t>
  </si>
  <si>
    <t>1.供应商的过程流程图应与工厂布局的实际生产流程状态相匹配，并且且根据项目进展对文件进行更新。
2.过程流程图应该包含进料和出货、检验、运输、储存、外协加工以及附属加工途径-返工、返修、暂存待加工--所有具有操作影响的特殊特性应该得到识别。
3.过程流程图应作为起始文件并与PFMEA以及控制计划保持一致。</t>
  </si>
  <si>
    <t>1.应通过多功能小组制定PFMEA，并且随着项目的进展得到更新
2.PFMEA的制定应体现出预防的方式，而不是检测的方式；对于高风险顺序数的项目应制定纠正措施、明确职责和完成时间节点，并按时修订PFMEA版本。
3.PFMEA应该包含重要特性以及客户或者供应商识别的关键特性
4.根据历史数据或者统计数据来发现严重度、频度和可探测度的风险数，并且随着项目进行适时更新，并制定纠正措施。
5.对防错方案的考虑可以降低RPN值。</t>
  </si>
  <si>
    <t>1.控制计划必须基于过程流程表和PFMEA制定，并与其保持一致，内容包含每年的型式试验认证。
2.控制计划识别了所有生产阶段的检具和测试设备，包括测试频次，必须有证据表明控制计划中的检具和测试设备的精度是准确的，具有可重复性和再现性（检具R&amp;R）。
3.控制计划中统计控制方法形成文件。
4.在整个生产阶段，控制计划和PFMEA的内容、问题和经验得到适时更新。</t>
  </si>
  <si>
    <t>B.3PPAPExecutionTotal</t>
  </si>
  <si>
    <t>B.ProgramExecution/LaunchTotal</t>
  </si>
  <si>
    <r>
      <t>1.</t>
    </r>
    <r>
      <rPr>
        <sz val="10"/>
        <color rgb="FFFF0000"/>
        <rFont val="宋体"/>
        <family val="3"/>
        <charset val="134"/>
        <scheme val="minor"/>
      </rPr>
      <t>供应商获得EHS最终环境验收和消防验收；有应急计划；所有与EHS政府法规相关的要求得到满足</t>
    </r>
    <r>
      <rPr>
        <sz val="10"/>
        <rFont val="宋体"/>
        <family val="3"/>
        <charset val="134"/>
        <scheme val="minor"/>
      </rPr>
      <t xml:space="preserve">
2.按照政府法规对危化品进行管理
3.工业废水/废气/噪音排放符合国家标准，</t>
    </r>
    <r>
      <rPr>
        <sz val="10"/>
        <color rgb="FFFF0000"/>
        <rFont val="宋体"/>
        <family val="3"/>
        <charset val="134"/>
        <scheme val="minor"/>
      </rPr>
      <t>依法取得排污许可证</t>
    </r>
    <r>
      <rPr>
        <sz val="10"/>
        <rFont val="宋体"/>
        <family val="3"/>
        <charset val="134"/>
        <scheme val="minor"/>
      </rPr>
      <t xml:space="preserve">
4.制定了紧急/意外事故应急计划</t>
    </r>
    <phoneticPr fontId="0" type="noConversion"/>
  </si>
  <si>
    <r>
      <t xml:space="preserve">1.供应商已经完成3PI系统中的财务信息（或者直接向延锋采购提供等价的信息）。
2.在延锋供应商门户网页中，供应商已经完成了相应的内容。
</t>
    </r>
    <r>
      <rPr>
        <sz val="10"/>
        <color rgb="FFFF0000"/>
        <rFont val="宋体"/>
        <family val="3"/>
        <charset val="134"/>
        <scheme val="minor"/>
      </rPr>
      <t>3.供应商提供给延锋最近的/有效的体系认证证书。</t>
    </r>
    <phoneticPr fontId="0" type="noConversion"/>
  </si>
  <si>
    <r>
      <t>1.供应商应有针对客户拜访和交流（通过电话、传真、电子邮件等）的实施计划（供应商拜访客户应是积极主动的，并重点针对质量、交付、投产、工程问题等与客户进行交流，并让客户理解产品的使用方法）。
2.供应商拜访客户后，应将针对管理问题的交流情况形成文件（备忘录、开口问题清单、行动计划等）</t>
    </r>
    <r>
      <rPr>
        <sz val="10"/>
        <color rgb="FFFF0000"/>
        <rFont val="宋体"/>
        <family val="3"/>
        <charset val="134"/>
        <scheme val="minor"/>
      </rPr>
      <t>,并跟踪开口问题直至关闭。</t>
    </r>
    <r>
      <rPr>
        <sz val="10"/>
        <rFont val="宋体"/>
        <family val="3"/>
        <charset val="134"/>
        <scheme val="minor"/>
      </rPr>
      <t>建立一份最新的联系清单并分发到客户。
3.有证据表明，专业工程师或销售代表将收集来自客户端的数据用于问题解决，并作为供应商持续改进活动的依据。</t>
    </r>
    <phoneticPr fontId="0" type="noConversion"/>
  </si>
  <si>
    <r>
      <t xml:space="preserve">1.供应商开展客户满意调查，并积极改进业务关系。
</t>
    </r>
    <r>
      <rPr>
        <sz val="10"/>
        <color rgb="FFFF0000"/>
        <rFont val="宋体"/>
        <family val="3"/>
        <charset val="134"/>
        <scheme val="minor"/>
      </rPr>
      <t>2.供应商能获取延锋供应商记分卡的评价结果，以及其它客户的绩效评价结果。
3.供应商知晓延锋门户网站。</t>
    </r>
    <phoneticPr fontId="0" type="noConversion"/>
  </si>
  <si>
    <r>
      <t>1.供应商已建立了针对积极解决质保问题的内部流程--所有基于法律规定的要求得到评估与识别，以确保持续满足要求；在控制计划中没有作出规定的，时间范围不要超过一年。
2.供应商要指定一位负责人负责客户质保反馈工作。
3.</t>
    </r>
    <r>
      <rPr>
        <sz val="10"/>
        <color rgb="FFFF0000"/>
        <rFont val="宋体"/>
        <family val="3"/>
        <charset val="134"/>
        <scheme val="minor"/>
      </rPr>
      <t>当供应商出现质量保证问题时，实施了系统的预防措施。</t>
    </r>
    <phoneticPr fontId="0" type="noConversion"/>
  </si>
  <si>
    <r>
      <t xml:space="preserve">1.员工应容易理解目标和主要关注点，对于管理者和员工要做到可视化，以确保所有员工对运作目标实现的有效支持。
2.结合目标定期地开展对管理指标的评审。
3.合适的话，供应商应与客户和分供方就KPIs的制定与达成开展沟通交流。
</t>
    </r>
    <r>
      <rPr>
        <sz val="10"/>
        <color rgb="FFFF0000"/>
        <rFont val="宋体"/>
        <family val="3"/>
        <charset val="134"/>
        <scheme val="minor"/>
      </rPr>
      <t>4.供应商应提供KPI概述，包括去年的KPI目标和结果，以及当前年度目标和YTD值。供应商需要对所有未达到目标的KPI提供纠正措施的证据。</t>
    </r>
    <phoneticPr fontId="0" type="noConversion"/>
  </si>
  <si>
    <r>
      <t>1.执行多种形式的审核：内部审核、第三方审核、客户审核等，并针对审核结果制定适当的行动计划，对计划执行情况适时跟踪。
2.指定负责人对审核执行情况负责并且内部审计员具有资质的证明。
3.按照客户要求对每个内部制造过程进行策划和实施审核来评价过程的有效性（例如VDA、FormelQ等）
注：</t>
    </r>
    <r>
      <rPr>
        <sz val="10"/>
        <color rgb="FFFF0000"/>
        <rFont val="宋体"/>
        <family val="3"/>
        <charset val="134"/>
        <scheme val="minor"/>
      </rPr>
      <t>特殊过程（例如热处理、喷涂、电镀等）需要进行专项评审。</t>
    </r>
    <r>
      <rPr>
        <sz val="10"/>
        <rFont val="宋体"/>
        <family val="3"/>
        <charset val="134"/>
        <scheme val="minor"/>
      </rPr>
      <t xml:space="preserve">
4.对内部和外部的审核结果采取的行动计划执行状态进行跟踪、验证和报告。
5.供应商能够提供设施清单，并可确定这些设施参与的流程，如(产品设计、采购、销售、物流)。</t>
    </r>
    <phoneticPr fontId="0" type="noConversion"/>
  </si>
  <si>
    <r>
      <t xml:space="preserve">1.加班不应成为解决人员需求的长期措施。
2.建立根据公司销售额或市场份额的增长（新项目、业务合并、收购等）和降低而调整的资源需求（工厂设施、技术人员配备、操作人员配备等）方面的流程。
3.为获取必要的额外资源（新工厂设施、人员等），应建立资源配置流程，并且对于合理的资源需求应得到高层管理者支持。
4.对于所有关键岗位的员工应建立如何留住和后续接替的方案。
5.完成效益与补偿分析，并用来支持人员的招聘与留住员工的相关措施。
6.根据期望的绩效和供应商自身业务开展的方式(培训计划、机会、工作衡量以及评价系统等等）来评价员工。
7.通过建立和支持开放交流、信任度、团队合作、领导层支持、监督、个人提升等方式培养员工的满意度和对实现组织目标的责任心。
</t>
    </r>
    <r>
      <rPr>
        <sz val="10"/>
        <color rgb="FFFF0000"/>
        <rFont val="宋体"/>
        <family val="3"/>
        <charset val="134"/>
        <scheme val="minor"/>
      </rPr>
      <t>8.供应商应提供其社会责任和可持续发展政策(反贿赂、员工行为准则、道德升级、IT网络安全等)相关证据。</t>
    </r>
    <phoneticPr fontId="0" type="noConversion"/>
  </si>
  <si>
    <r>
      <t xml:space="preserve">1.每位员工理解其岗位要求和客户特殊要求的影响（工作描述、培训内容与计划、技能、知识、能力、态度、公司价值）
2.对于每一个员工培训计划和预算优先考虑客户的要求，培训计划首先要考虑相对于培训矩阵中的能力差距，其次再考虑高于或者超出他们当前的责任技能要求。
3.供应商是否针对培训工作建立了程序、政策和监督执行，并获得领导层的积极支持。
4.通过对员工培训前后能力管理差距分析审核来评估培训的有效性。
5.在员工培训矩阵中能识别出有效完成培训的情况。
</t>
    </r>
    <r>
      <rPr>
        <sz val="10"/>
        <color rgb="FFFF0000"/>
        <rFont val="宋体"/>
        <family val="3"/>
        <charset val="134"/>
        <scheme val="minor"/>
      </rPr>
      <t>6.确定过程所有者在组织中和相关培训中具备必要能力。
7.验证过程所有者具备这种能力(关注样本大小、评估时间范围、评估方法)。</t>
    </r>
    <phoneticPr fontId="0" type="noConversion"/>
  </si>
  <si>
    <r>
      <t>1.项目管理处于满足客户要求的状态；</t>
    </r>
    <r>
      <rPr>
        <sz val="10"/>
        <color rgb="FFFF0000"/>
        <rFont val="宋体"/>
        <family val="3"/>
        <charset val="134"/>
        <scheme val="minor"/>
      </rPr>
      <t>项目计划包含重要节点现场支持(涉及质量、物流、工程、项目经理等项目团队成员)与客户达成一致</t>
    </r>
    <r>
      <rPr>
        <sz val="10"/>
        <rFont val="宋体"/>
        <family val="3"/>
        <charset val="134"/>
        <scheme val="minor"/>
      </rPr>
      <t>。
2.必要的资源要得到策划，并有效支持项目的开发，每一个项目都有一个项目经理，通过指定的人力资源组建跨部门团队（如果项目量纲较少，资源可以共享），定期对项目状态进行管理评审。
3.由特定的部门在适当的时间指派有相应资历的技术人员。
4.资源的策划也要考虑到二级供应商。
5.应建立事态升级流程，并且可有效控制，包括对客户的通知。</t>
    </r>
    <phoneticPr fontId="0" type="noConversion"/>
  </si>
  <si>
    <r>
      <t xml:space="preserve">1.应建立一个过程，针对工程或设计变更，在实施之前与客户进行协调，并得到客户批准的证据。
2.一旦有工程变更（不管是连续不断地更改，还是否决），供应商有能力就以下事项与客户进行协调：工装模具更改、工艺变更、财务支持、样件制作、零件提交时间。
3.在供应商处有最新认可的图纸和/或其它工程规范。
4.对于特定的发运零件，在包装和标签上应反映出正确地工程更改状态。
5.所有特定零件的控制计划内容不应与图纸/工程规范相冲突。
6.无论在被发运的零件与图纸或另外相关的技术规范之间的差异，应获得客户的偏差许可。
</t>
    </r>
    <r>
      <rPr>
        <sz val="10"/>
        <color rgb="FFFF0000"/>
        <rFont val="宋体"/>
        <family val="3"/>
        <charset val="134"/>
        <scheme val="minor"/>
      </rPr>
      <t>7.供应商是否有权修改或发起产品设计变更?</t>
    </r>
    <phoneticPr fontId="0" type="noConversion"/>
  </si>
  <si>
    <r>
      <t xml:space="preserve">1..供应商可获得主流汽车厂和行业的标准、规范和指导文件，并对此比较熟悉。
2.供应商必须熟悉这些标准和规范与客户要求（环境影响、安全，服务，索赔，设计生命周期，包装，法律，几何尺寸与配合等等）以及终端用户的关联性和重要性，并能合理利用。
3.通过跨部门的形式对产品和过程要求进行制造可行性评估。
4.建立投产遏制计划，以明确通过实施额外的（高于既定的生产过程控制要求）控制方法来识别已知的或潜在的不合格（检测审核、高频次的尺寸检测、SPC、外观检查等等）；供应商有证据显示理解并实施这些要求（文件化的程序、早期临时控制撤销证据、培训等等）。
5.来自遏制过程的数据得到分析，并且及时用于实施和验证纠正措施，以消除质量问题。
</t>
    </r>
    <r>
      <rPr>
        <sz val="10"/>
        <color rgb="FFFF0000"/>
        <rFont val="宋体"/>
        <family val="3"/>
        <charset val="134"/>
        <scheme val="minor"/>
      </rPr>
      <t>6.供应商获得YFAI全球供应商标准手册，并知晓其要求。</t>
    </r>
    <phoneticPr fontId="0" type="noConversion"/>
  </si>
  <si>
    <r>
      <t>如果客户有要求，是否能提供证明符合</t>
    </r>
    <r>
      <rPr>
        <sz val="10"/>
        <color rgb="FFFF0000"/>
        <rFont val="宋体"/>
        <family val="3"/>
        <charset val="134"/>
        <scheme val="minor"/>
      </rPr>
      <t>收货、装运、目的地国家/地区</t>
    </r>
    <r>
      <rPr>
        <sz val="10"/>
        <rFont val="宋体"/>
        <family val="3"/>
        <charset val="134"/>
        <scheme val="minor"/>
      </rPr>
      <t>的适用法定和法规要求，供应商是否能提供关于法规、标准、PPAP提交等符合要求的年度认证证据？</t>
    </r>
    <phoneticPr fontId="0" type="noConversion"/>
  </si>
  <si>
    <r>
      <t xml:space="preserve">
1.供应商有一个系统对认可要求进行跟踪。
2.供应商有证据表明它们符合</t>
    </r>
    <r>
      <rPr>
        <sz val="10"/>
        <color rgb="FFFF0000"/>
        <rFont val="宋体"/>
        <family val="3"/>
        <charset val="134"/>
        <scheme val="minor"/>
      </rPr>
      <t>收货、装运、目的地国家/地区</t>
    </r>
    <r>
      <rPr>
        <sz val="10"/>
        <rFont val="宋体"/>
        <family val="3"/>
        <charset val="134"/>
        <scheme val="minor"/>
      </rPr>
      <t xml:space="preserve">的所有适用的法定和法规要求。
</t>
    </r>
    <phoneticPr fontId="0" type="noConversion"/>
  </si>
  <si>
    <r>
      <t xml:space="preserve">1.指定一个专门人员负责PPAP的过程（包括客户和分供方）和完成情况，并提供充分的资源来管理这项工作。
*理解客户的期望
*报告过程管理绩效
*制定持续改进计划，建立开口问题清单并更新
*和客户以及内部开展设计评审、管理评审、项目评审等
2.负责PPAP过程的人员应接受过培训，对此非常熟悉，而且清楚客户关于此过程的要求。
3.根据要求，应建立必要的证据，并在不同阶段得到有效发布。
4.PPAP文件应该和AIAG、汽车行业或者客户要求的格式保持一致。
</t>
    </r>
    <r>
      <rPr>
        <sz val="10"/>
        <color rgb="FFFF0000"/>
        <rFont val="宋体"/>
        <family val="3"/>
        <charset val="134"/>
        <scheme val="minor"/>
      </rPr>
      <t>5.可行性承诺应在每次变更后不断更新。</t>
    </r>
    <r>
      <rPr>
        <sz val="10"/>
        <rFont val="宋体"/>
        <family val="3"/>
        <charset val="134"/>
        <scheme val="minor"/>
      </rPr>
      <t xml:space="preserve">
6.过程里程碑要考虑设备、模具、建设事项、材料。
7.供应商应该就产品设计、工程数据、工程更改等和客户以及二级供应商保持交流。</t>
    </r>
    <phoneticPr fontId="0" type="noConversion"/>
  </si>
  <si>
    <t>C.1ProcessAnalysis/ProductionTotal</t>
  </si>
  <si>
    <t>C.2FacilitiesTotal</t>
  </si>
  <si>
    <t>C.Operations/QualityTotal</t>
  </si>
  <si>
    <t>C.1过程分析/生产</t>
    <phoneticPr fontId="0" type="noConversion"/>
  </si>
  <si>
    <t>为确保生产的产品满足客户的要求和可追溯性，是否对进料进行了适当的控制？</t>
    <phoneticPr fontId="0" type="noConversion"/>
  </si>
  <si>
    <t>1.进料得到了适当的储存和转运/包装方式符合产品的质量要求，包括产品特殊特性。
2.对于进料进行必要的标识、记录和状态批准，并进行合理地调配，以及对于最终产品可追溯的证明。
3.对所有采购件/直接投入生产的物料按照认可的检验计划实施检验。
4.对所有与提供的生产用物料相关的质量检验文件应是有效并受控的。</t>
    <phoneticPr fontId="0" type="noConversion"/>
  </si>
  <si>
    <t>操作工位和测试检验区域是否符合要求和有利于提高工效？</t>
    <phoneticPr fontId="0" type="noConversion"/>
  </si>
  <si>
    <t>1.生产操作要求得到检查和批准；工艺参数得到控制并记录。
2.应保证影响产品质量的人员（包括从事经客户批准的返工返修）所必须的作业指导文件是容易获取的，并使用负责跟踪他们的人所理解的语言展示，这些文件包括如何启动、转换、防错验证，也包括零件拒收的流程（标识、隔离、生产重启等）。
3.应根据当前控制计划内容将所有相关信息列在生产和测试/检验文件中，包括产品安全性关键特性。
4.操作人员有能力完成分配给他们的任务，并且它们的资质是有效的包括对客户特殊要求的认识。
5.设定了产品和工艺过程的目标，并得到了沟通交流。质量和过程数据记录应可以用来对目标进行评价。
6.工装、设备以及测试检验设施得到了正确地保存。
7.在影响较大的过程环节通过质量报警功能来提醒操作人员对质量问题的控制。
8.应建立对计划内和计划外的停机时间进行跟踪与管理的流程/机制。</t>
    <phoneticPr fontId="0" type="noConversion"/>
  </si>
  <si>
    <t>是否采用了适当的测试检验工具对产品质量要求进行了有效地监控（包括外包测试项目）？</t>
    <phoneticPr fontId="0" type="noConversion"/>
  </si>
  <si>
    <t>1.供应商具有一个体系来识别、检定以及管理测量和实验设备。
2.应对从事任何必要的测量和试验人员进行培训和资格认证，如果需要的话，还应包括使用统计技术的人员。
3.所有的量检具应得到妥善保存以避免他们受到环境影响、搬运过程、储存环节带来的损坏。
4.如果有些测量、实验等是外包的，外包实验室必须按照客户要求是经过认证的。</t>
    <phoneticPr fontId="0" type="noConversion"/>
  </si>
  <si>
    <t>在生产过程中是否对产品安全性/关键特性进行了控制？</t>
    <phoneticPr fontId="0" type="noConversion"/>
  </si>
  <si>
    <r>
      <t>1.</t>
    </r>
    <r>
      <rPr>
        <sz val="10"/>
        <color rgb="FFFF0000"/>
        <rFont val="宋体"/>
        <family val="3"/>
        <charset val="134"/>
        <scheme val="minor"/>
      </rPr>
      <t>安全特性、关键产品特性</t>
    </r>
    <r>
      <rPr>
        <sz val="10"/>
        <rFont val="宋体"/>
        <family val="3"/>
        <charset val="134"/>
        <scheme val="minor"/>
      </rPr>
      <t>和过程特性在生产控制计划中得到识别，并根据客户要求有计划地进行监控，过程能力得到有效跟踪。
2.</t>
    </r>
    <r>
      <rPr>
        <sz val="10"/>
        <color rgb="FFFF0000"/>
        <rFont val="宋体"/>
        <family val="3"/>
        <charset val="134"/>
        <scheme val="minor"/>
      </rPr>
      <t>统计过程控制数据、防错</t>
    </r>
    <r>
      <rPr>
        <sz val="10"/>
        <rFont val="宋体"/>
        <family val="3"/>
        <charset val="134"/>
        <scheme val="minor"/>
      </rPr>
      <t>和防呆措施是控制产品关键特性和保证产品完整性的重要手段。
3.</t>
    </r>
    <r>
      <rPr>
        <sz val="10"/>
        <color rgb="FFFF0000"/>
        <rFont val="宋体"/>
        <family val="3"/>
        <charset val="134"/>
        <scheme val="minor"/>
      </rPr>
      <t>包括生产能力等相关记录得到了保存，并由具备资质的人员进行监控，</t>
    </r>
    <r>
      <rPr>
        <sz val="10"/>
        <rFont val="宋体"/>
        <family val="3"/>
        <charset val="134"/>
        <scheme val="minor"/>
      </rPr>
      <t>对于不符合记录的纠正措施得到了客户的批准。
4.建立记录保存的流程，规定所有必要的测试、检验和涉及安全的关键记录的保存要求和保存期限。
5.</t>
    </r>
    <r>
      <rPr>
        <sz val="10"/>
        <color rgb="FFFF0000"/>
        <rFont val="宋体"/>
        <family val="3"/>
        <charset val="134"/>
        <scheme val="minor"/>
      </rPr>
      <t>在适用的情况下，提供开展了产品安全特性培训(PSCR)的证据。</t>
    </r>
    <phoneticPr fontId="0" type="noConversion"/>
  </si>
  <si>
    <t>是否有流程保证对于不合格品进行隔离与遏制？</t>
    <phoneticPr fontId="0" type="noConversion"/>
  </si>
  <si>
    <r>
      <t>1.供应商应该具有一个系统来预防可疑产品投入生产，以防产品或者材料混装和混料。
2.供应商应该有一个程序对以下三个主要区域明确步骤来对问题进行彻底地遏制：客户工厂、分发系统以及供应商制造工厂。
3.报废、返工以及调试零件应该隔开并且标识。</t>
    </r>
    <r>
      <rPr>
        <sz val="10"/>
        <color rgb="FFFF0000"/>
        <rFont val="宋体"/>
        <family val="3"/>
        <charset val="134"/>
        <scheme val="minor"/>
      </rPr>
      <t>如果处置决定是“维持现状”或返工，需要获得客户批准的证据。</t>
    </r>
    <r>
      <rPr>
        <sz val="10"/>
        <rFont val="宋体"/>
        <family val="3"/>
        <charset val="134"/>
        <scheme val="minor"/>
      </rPr>
      <t xml:space="preserve">
4.隔离仓库和区域应容易识别并且防止非授权的发运。
5.组织不得在未经客户许可的情况下将不合格一致的产品转移至售后服务或其他用途。
6.</t>
    </r>
    <r>
      <rPr>
        <sz val="10"/>
        <color rgb="FFFF0000"/>
        <rFont val="宋体"/>
        <family val="3"/>
        <charset val="134"/>
        <scheme val="minor"/>
      </rPr>
      <t>如果采用第三方公司用于筛选分类/返工，这些公司应根据确定的工作指导书对员工进行适当的培训，并监控其表现，提供视觉辅助和适当的工作场所(例如人机工程学、灯光条件等)。</t>
    </r>
    <phoneticPr fontId="0" type="noConversion"/>
  </si>
  <si>
    <t xml:space="preserve">
是否针对产品和过程的偏差，采取有效的原因分析与纠正措施？</t>
    <phoneticPr fontId="0" type="noConversion"/>
  </si>
  <si>
    <t>1.供应商应有针对客户和内部问题的有效解决流程，相关文件得到评审，并按照管理流程进行签署。
2.问题解决方法应予以明确（是/非矩阵法,8D,5Why,Is-Isnot等等），对于系统化的问题应使用质量路径图的方式解决。
3.供应商应该有一个程序来对问题进行分类（例如设计问题，客户端问题，过程问题，供应商问题等）
4.如果有的偏差客户是可以接受的，应由授权的部门对涉及某个时间段或者某批次的偏差进行认可。</t>
    <phoneticPr fontId="0" type="noConversion"/>
  </si>
  <si>
    <r>
      <t>对于量产的产品和过程的变更，是否有得到客户认可的流程？</t>
    </r>
    <r>
      <rPr>
        <sz val="10"/>
        <color rgb="FFFF0000"/>
        <rFont val="宋体"/>
        <family val="3"/>
        <charset val="134"/>
        <scheme val="minor"/>
      </rPr>
      <t>供应商应按照规定的要求控制变化点。</t>
    </r>
    <phoneticPr fontId="0" type="noConversion"/>
  </si>
  <si>
    <r>
      <rPr>
        <sz val="10"/>
        <color rgb="FFFF0000"/>
        <rFont val="宋体"/>
        <family val="3"/>
        <charset val="134"/>
        <scheme val="minor"/>
      </rPr>
      <t xml:space="preserve">1.在所有供应商产品或过程更改或转移之前，需要提前通知和书面批准。
2.供应商应建立对变化点进行管理的流程，以对5M1E（人，设备，物料，工艺，测量、环境场地）等的变化进行识别与管理；
3.跟踪变化点实施的进度和状态；对于需要停产的变化，提前准备安全库存。
</t>
    </r>
    <r>
      <rPr>
        <sz val="10"/>
        <rFont val="宋体"/>
        <family val="3"/>
        <charset val="134"/>
        <scheme val="minor"/>
      </rPr>
      <t>4.PPAP资料得到更新，并且由客户批准（如果需要的话，还应包含设计评审）</t>
    </r>
    <phoneticPr fontId="0" type="noConversion"/>
  </si>
  <si>
    <t>是否对标准件进行管理？</t>
    <phoneticPr fontId="0" type="noConversion"/>
  </si>
  <si>
    <t>1.建立覆盖所有类型标准件（外观件、极限件、退货件、PPAP样件等）的管理/控制流程。
2.外观样件是在最近的工程状态，并有客户签字。
3.评估设施得到了充分控制与维护，从事外观评估的人员得到了资格认证。</t>
    <phoneticPr fontId="0" type="noConversion"/>
  </si>
  <si>
    <t>如何对生产设备/工装的维护与检修进行控制？</t>
    <phoneticPr fontId="0" type="noConversion"/>
  </si>
  <si>
    <t>1.供应商应该有一个预防性/预测性维护系统包含所有产品设备、模具和支持性设施，这个体系可以追踪到特定的的模具。
2.维护保养应按照计划实施，如果由于设备模具的磨损造成产品质量问题，应对维护的频次进行调整，在新项目中应考虑这方面的经验教训。
3.修模后，在投入生产前供应商应该有一个流程来对模具进行重新确认。
4.模具、设备、测试设备是否存储在合适的位置防止环境影响、操作等带来的破坏。
5.根据过去的历史数据，制造商的建议和关键程度，供应商应该对设备和工装的最低库存和备品备件有清晰的描述。</t>
    <phoneticPr fontId="0" type="noConversion"/>
  </si>
  <si>
    <r>
      <t>是否有致力于优化原材料利用、生产效率的提高、成本控制、</t>
    </r>
    <r>
      <rPr>
        <sz val="10"/>
        <color rgb="FFFF0000"/>
        <rFont val="宋体"/>
        <family val="3"/>
        <charset val="134"/>
        <scheme val="minor"/>
      </rPr>
      <t>减少变差</t>
    </r>
    <r>
      <rPr>
        <sz val="10"/>
        <rFont val="宋体"/>
        <family val="3"/>
        <charset val="134"/>
        <scheme val="minor"/>
      </rPr>
      <t>的持续改进的过程？</t>
    </r>
    <phoneticPr fontId="0" type="noConversion"/>
  </si>
  <si>
    <r>
      <t>1.开展有计划的审核，以验证产品要求的符合性。
2.考虑到总的工作计划、自动化程度、人体工学、人力资源因素、操作者以及产线平衡、存储和缓冲库存水平，应制定针对现有的操作和过程的有效性进行评估的方法。
3.</t>
    </r>
    <r>
      <rPr>
        <sz val="10"/>
        <color rgb="FFFF0000"/>
        <rFont val="宋体"/>
        <family val="3"/>
        <charset val="134"/>
        <scheme val="minor"/>
      </rPr>
      <t>供应商有文件化的持续改进过程，包括公司的所有职能，并基于PDCA方法。</t>
    </r>
    <r>
      <rPr>
        <sz val="10"/>
        <rFont val="宋体"/>
        <family val="3"/>
        <charset val="134"/>
        <scheme val="minor"/>
      </rPr>
      <t xml:space="preserve">应针对持续改进制定书面的战略并予以传达交流，明确必要的资源，组织策划并实施；持续改进工作应该是有建设性的、持续的、有成效的，并将结果在整个工厂予以传达和推广。
4.所有员工都已经接受了关于8个浪费基本知识（过量生产、等待、物流、过度加工、过量库存、移动、缺陷、非充分利用资源）的培训，在工作过程当中积极参与对浪费的识别，并且他们的建议得到了表扬。
5.通过员工的建议、过程改进或组织的结构调整，建立持续改进或变化的证明。
</t>
    </r>
    <r>
      <rPr>
        <sz val="10"/>
        <color rgb="FFFF0000"/>
        <rFont val="宋体"/>
        <family val="3"/>
        <charset val="134"/>
        <scheme val="minor"/>
      </rPr>
      <t>6.CI过程包括对减少变差的关注，展示改进行动的证据，改进活动与业务目标一致流程的客户感知相关联。</t>
    </r>
    <phoneticPr fontId="0" type="noConversion"/>
  </si>
  <si>
    <t>1.PPM客户和内部的PPM包含在供应商的主要评价指标内。
2.PPM水平符合要求并且是可以持续改进的。
3.PPM评价结果得到明确公布，并由此提出了纠正措施。</t>
    <phoneticPr fontId="0" type="noConversion"/>
  </si>
  <si>
    <t>供应商的内外部PPM是否满足客户期望？</t>
    <phoneticPr fontId="0" type="noConversion"/>
  </si>
  <si>
    <t>C.2基础设施</t>
    <phoneticPr fontId="0" type="noConversion"/>
  </si>
  <si>
    <t>供应商的基础设施是否适宜，以便生产出符合要求的产品？</t>
    <phoneticPr fontId="0" type="noConversion"/>
  </si>
  <si>
    <t>1.操作区域和测试/检验工作区是否按照人机工程学设计并符合相关要求，防止脏污、损坏、混料等。
2.应对机器/设备的保养和大修进行预防性控制（厂房、设备、机器、模具等），应建立减少停工时间的分析流程。
3.模具、设备、检验设施应得到合理的储存。</t>
    <phoneticPr fontId="0" type="noConversion"/>
  </si>
  <si>
    <t>物料的仓储是否适宜？</t>
    <phoneticPr fontId="0" type="noConversion"/>
  </si>
  <si>
    <t>是否在生产车间推行5S的管理？</t>
    <phoneticPr fontId="0" type="noConversion"/>
  </si>
  <si>
    <t>1.来料和物品容器必须存放在它们发货状态的仓库，以防损坏或者混装。
2.隔离的产品或者可疑的产品必须安全存放，防止流出。
3.先进先出和批次的可追溯性应得到保证。</t>
    <phoneticPr fontId="0" type="noConversion"/>
  </si>
  <si>
    <r>
      <t>1.</t>
    </r>
    <r>
      <rPr>
        <sz val="10"/>
        <color rgb="FFFF0000"/>
        <rFont val="宋体"/>
        <family val="3"/>
        <charset val="134"/>
        <scheme val="minor"/>
      </rPr>
      <t>所有员工都参与到了5S活动</t>
    </r>
    <r>
      <rPr>
        <sz val="10"/>
        <rFont val="宋体"/>
        <family val="3"/>
        <charset val="134"/>
        <scheme val="minor"/>
      </rPr>
      <t>，工厂对于所有不必要的浪费和废品进行了清晰的识别。
2.所有的警惕标志、安全出口、灭火器以及紧急处理程序都是清晰可见的，并处于必要的地方。
3.划线将工作区域和通道分隔出；模具、在制品和设备按照正常的顺序摆放。
4.每样东西都定置摆放，每个容器、车间空地、工具、料架都清晰贴上标签并且便于使用。
5.</t>
    </r>
    <r>
      <rPr>
        <sz val="10"/>
        <color rgb="FFFF0000"/>
        <rFont val="宋体"/>
        <family val="3"/>
        <charset val="134"/>
        <scheme val="minor"/>
      </rPr>
      <t>编制工厂/区域5S作业指导书，并通过5S审核进行跟踪。</t>
    </r>
    <phoneticPr fontId="0" type="noConversion"/>
  </si>
  <si>
    <t>是否有证据表明采用了可视化方法进行管理，以便控制和简化工作过程？</t>
    <phoneticPr fontId="0" type="noConversion"/>
  </si>
  <si>
    <r>
      <t>1.员工能识别出不合格品，并对其进行隔离。
2.每个工位的操作人员将主要缺陷记录在检验单上，主要缺陷得到了分析；如果一个缺陷件被发现，</t>
    </r>
    <r>
      <rPr>
        <sz val="10"/>
        <color rgb="FFFF0000"/>
        <rFont val="宋体"/>
        <family val="3"/>
        <charset val="134"/>
        <scheme val="minor"/>
      </rPr>
      <t>操作人员有权停止产线</t>
    </r>
    <r>
      <rPr>
        <sz val="10"/>
        <rFont val="宋体"/>
        <family val="3"/>
        <charset val="134"/>
        <scheme val="minor"/>
      </rPr>
      <t>；当生产过程或生产线有异常发生，报警灯会亮起。
3.岗位培训、安全、改善、会议、主要指标、问题解决看板应做到可视化、随时得到更新，并且进行持续改进优化。
4.产品质量（退货、报废、一次合格率，SPC)和生产日报看板应针对每一条产线和过程及时更新，以便操作人员能够及时了解到他们的产品质量控制绩效。
5.每个人都能判断出情况是否正常，并且对异常情况可以立刻做出反应。</t>
    </r>
    <phoneticPr fontId="0" type="noConversion"/>
  </si>
  <si>
    <t>是否尽可能采用单件流过程？</t>
    <phoneticPr fontId="0" type="noConversion"/>
  </si>
  <si>
    <r>
      <t>1.是否针对操作人员所分配的工作要求进行必要的培训。
2.设备布局更近使零件搬运距离更短,</t>
    </r>
    <r>
      <rPr>
        <sz val="10"/>
        <color rgb="FFFF0000"/>
        <rFont val="宋体"/>
        <family val="3"/>
        <charset val="134"/>
        <scheme val="minor"/>
      </rPr>
      <t>安排好生产流程，方便物料流转。</t>
    </r>
    <r>
      <rPr>
        <sz val="10"/>
        <rFont val="宋体"/>
        <family val="3"/>
        <charset val="134"/>
        <scheme val="minor"/>
      </rPr>
      <t xml:space="preserve">
3.设备和工位的设置尽量让产品做到专机专用。
4.工厂采用自动化设备（自检，当问题发生时自行关闭，自动装载和弹出）。
5.过程安排有序以方便物品流动，所有操作人员接受培训并且让他们知道可以在该生产线或生产单元的每一个工位进行工作，每项工作的机器/人工效率在持续提升。</t>
    </r>
    <phoneticPr fontId="0" type="noConversion"/>
  </si>
  <si>
    <t>D.1供应链管理</t>
  </si>
  <si>
    <t>D.1SupplyBaseManagementTotal</t>
  </si>
  <si>
    <t>D.2ElectronicDataManagementTotal</t>
  </si>
  <si>
    <t>D.3MaterialManagementTotal</t>
  </si>
  <si>
    <t>D.SupplyChain/PurchasingTotal</t>
  </si>
  <si>
    <t>是否仅仅批准/同意有质量能力的分供方供货？</t>
    <phoneticPr fontId="0" type="noConversion"/>
  </si>
  <si>
    <t>供应商对供应端的选择、认可、批准、开发和管理过程如何实施？</t>
    <phoneticPr fontId="0" type="noConversion"/>
  </si>
  <si>
    <t>如何确保外协的产品与服务质量（包括客户指定）？</t>
    <phoneticPr fontId="0" type="noConversion"/>
  </si>
  <si>
    <t>1.在供应链中考虑了客户的要求
2.针对交付和质量绩效方面的指标，同分供方达成一致并付诸实施。</t>
    <phoneticPr fontId="0" type="noConversion"/>
  </si>
  <si>
    <t>1.有一个系统和资源来追踪供应商测量结果和供应商分享的数据。
2.在发放业务之前，应针对合格供应商制定接受准则；对于质量表现差的应制定供应商退出的准则。
3.实施对二级供应商的现场评审来检验是否符合客户的要求，对主要供应商实施供应商发展计划，而且具有有效的证据。</t>
    <phoneticPr fontId="0" type="noConversion"/>
  </si>
  <si>
    <t>1.配备具有完成不同任务能力的人员，明确其职责，其工作内容包括对二级供应商的APQP活动的管理
2.供应商具有一个系统来确保按照客户的要求对安全/关键特性进行适当的管理，制定了防错方案。
3.来料储存合理
4.有一体系确保二级供应商的关键过程（热处理、喷漆、电镀等）是持续受控的，并且包含在控制计划中。
5.有一个流程能对二级供应商的变更及时发现。</t>
    <phoneticPr fontId="0" type="noConversion"/>
  </si>
  <si>
    <t>是否具有一套自动兼容到生产策划系统的数据并按照既定的时间间隔进行更新？</t>
    <phoneticPr fontId="0" type="noConversion"/>
  </si>
  <si>
    <t>客户的计划信息是否可以自动兼容到组织的发货系统中，避免手工输入？（电子系统例如EDI或者至少临时WEBEDI)</t>
    <phoneticPr fontId="0" type="noConversion"/>
  </si>
  <si>
    <t>D.2电子化数据管理</t>
    <phoneticPr fontId="0" type="noConversion"/>
  </si>
  <si>
    <t>1.物流参数/计划表，主要时间（物流和生产制造）、库存情况、包装以及内部生产需求包含在系统中，同样供应商报废率、返工件、二级供应商数据也要考虑在内。
2.先进先出得到应用。
3.正确的联系清单和信息应记录在系统中。
4.需要有一个体系来对成品、在制品，原材料，它们的位置（仓库，加工区域等），以及材料的处置（批准、待处理、隔离等）方面进行管理。</t>
    <phoneticPr fontId="0" type="noConversion"/>
  </si>
  <si>
    <t>1.物料需求计划系统的时间进度的设定应该和客户需求所期望的收据一致。
2.应该有一个程序确保完整的、准确的数据内容，以及提前发运通知的传送。
3.供应商应该就生产和发运日程沟通的指令建立明确的、全天候的沟通渠道。
4.至少每年对累积指数进行一次调整；为了确保准确性以及同时确保CUM为0，这些必须通知客户。</t>
    <phoneticPr fontId="0" type="noConversion"/>
  </si>
  <si>
    <t>D.3物料管理</t>
    <phoneticPr fontId="0" type="noConversion"/>
  </si>
  <si>
    <t>进料批次大小和安全库存是否合适，并适时定置摆放，遵循先进先出的原则？</t>
    <phoneticPr fontId="0" type="noConversion"/>
  </si>
  <si>
    <t>1.供应商应就如何安排物料流入工厂建立正规的流程。
2.来料存储可以避免灰尘、损坏以及混装
3.物流和包装安排是合适的，尤其考虑产品的特殊特性。
4.如果有外部仓库在使用，是否受控（库存跟踪等）
5.有证据显示库存得到及时更新。
6.所有产品类型的库存都应针对差异化开展定期核查。</t>
    <phoneticPr fontId="0" type="noConversion"/>
  </si>
  <si>
    <t>是否建立了针对物流进行监控的KPI?</t>
    <phoneticPr fontId="0" type="noConversion"/>
  </si>
  <si>
    <r>
      <t>1.KPI包括准时交付给客户，供应商准时交付，库存周转，</t>
    </r>
    <r>
      <rPr>
        <sz val="10"/>
        <color rgb="FFFF0000"/>
        <rFont val="宋体"/>
        <family val="3"/>
        <charset val="134"/>
        <scheme val="minor"/>
      </rPr>
      <t>库存准确率等。所有的客户积压品已建立行动计划。</t>
    </r>
    <phoneticPr fontId="0" type="noConversion"/>
  </si>
  <si>
    <t>所有零件是否进行了正确地标识，在适当的时候能得到正确地使用，并且容易识别和可追溯？</t>
    <phoneticPr fontId="0" type="noConversion"/>
  </si>
  <si>
    <t>是否具有一个流程，确保当供应商、分供方、物流提供商存在不能满足要求的风险时能及时提出预警；所有重大变化一旦被识别能够得到及时沟通？</t>
    <phoneticPr fontId="0" type="noConversion"/>
  </si>
  <si>
    <t>是否有针对包装方案开发的流程，并与产品批准流程保持一致？</t>
    <phoneticPr fontId="0" type="noConversion"/>
  </si>
  <si>
    <t>是否有流程对整个生产件周期的管理，包括试生产、量产阶段的变更、产出平衡和售后件？</t>
    <phoneticPr fontId="0" type="noConversion"/>
  </si>
  <si>
    <t>1.供应商可以运用AIAG标签要求。
2.报废、返工、调试件保持隔离，并且正确标识。</t>
    <phoneticPr fontId="0" type="noConversion"/>
  </si>
  <si>
    <t>1.应建立一个流程，在批准安排生产新项目零件之前，应对量产的产品建立缓冲库存。
2.为避免在量产阶段发生变更之前，造成配套零件的过量生产和外协件的过量采购，组织应建立一个过程明确对此进行前期的沟通。
3.为确保所有影响材料计划和物流进展的更改都得到策划、实施并同步交流，应建立对此更改进行正式签署的评审流程。
4.在变更实施前BOM清单需要核查，被隔离的物料需要统计和交流。
5.应建立确保售后件/备件可以获取的流程。
6.根据客户的需求，应保证断点产品在整个寿命周期的生产需求。</t>
    <phoneticPr fontId="0" type="noConversion"/>
  </si>
  <si>
    <t>1.组织有一个程序以及支撑文件在SOP之前来规定标准包装（通常是可重复使用的料箱）以及备用包装（通常是可扩展的容器）和包装尺寸（例如，关于包装类型和使用规则和客户达成协议，与包装相关的内部部门也要参与），包括对于海外包装的特殊要求。</t>
    <phoneticPr fontId="0" type="noConversion"/>
  </si>
  <si>
    <r>
      <t>1.</t>
    </r>
    <r>
      <rPr>
        <sz val="10"/>
        <color rgb="FFFF0000"/>
        <rFont val="宋体"/>
        <family val="3"/>
        <charset val="134"/>
        <scheme val="minor"/>
      </rPr>
      <t>意外事故应急计划到位并行之有效。</t>
    </r>
    <phoneticPr fontId="0" type="noConversion"/>
  </si>
  <si>
    <t>YFAI全球供应商标准手册</t>
    <phoneticPr fontId="0" type="noConversion"/>
  </si>
  <si>
    <t>证据/备注</t>
    <phoneticPr fontId="0" type="noConversion"/>
  </si>
  <si>
    <t>标准</t>
    <phoneticPr fontId="0" type="noConversion"/>
  </si>
  <si>
    <t>D.供应链/采购</t>
    <phoneticPr fontId="0" type="noConversion"/>
  </si>
  <si>
    <r>
      <t>C.</t>
    </r>
    <r>
      <rPr>
        <b/>
        <sz val="14"/>
        <rFont val="微软雅黑"/>
        <family val="2"/>
        <charset val="134"/>
      </rPr>
      <t>运营</t>
    </r>
    <r>
      <rPr>
        <b/>
        <sz val="14"/>
        <rFont val="Arial"/>
        <family val="2"/>
      </rPr>
      <t>/</t>
    </r>
    <r>
      <rPr>
        <b/>
        <sz val="14"/>
        <rFont val="微软雅黑"/>
        <family val="2"/>
        <charset val="134"/>
      </rPr>
      <t>质量</t>
    </r>
    <phoneticPr fontId="0" type="noConversion"/>
  </si>
  <si>
    <t>B.项目策划/项目管理/投产</t>
    <phoneticPr fontId="0" type="noConversion"/>
  </si>
  <si>
    <t>A.领导力/管理</t>
    <phoneticPr fontId="0" type="noConversion"/>
  </si>
  <si>
    <t>30-October-2020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</si>
</sst>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09]d\-mmm\-yy;@"/>
  </numFmts>
  <fonts count="73" x14ac:knownFonts="1">
    <font>
      <sz val="10"/>
      <name val="Arial"/>
    </font>
    <font>
      <sz val="10"/>
      <name val="Arial"/>
      <family val="2"/>
    </font>
    <font>
      <b/>
      <sz val="10"/>
      <name val="Arial"/>
      <family val="2"/>
    </font>
    <font>
      <b/>
      <sz val="14"/>
      <name val="Arial"/>
      <family val="2"/>
    </font>
    <font>
      <sz val="12"/>
      <name val="Arial"/>
      <family val="2"/>
    </font>
    <font>
      <b/>
      <sz val="16"/>
      <name val="Arial"/>
      <family val="2"/>
    </font>
    <font>
      <b/>
      <i/>
      <u/>
      <sz val="10"/>
      <name val="Arial"/>
      <family val="2"/>
    </font>
    <font>
      <sz val="8"/>
      <name val="Arial"/>
      <family val="2"/>
    </font>
    <font>
      <b/>
      <sz val="12"/>
      <name val="Arial"/>
      <family val="2"/>
    </font>
    <font>
      <sz val="10"/>
      <name val="Arial"/>
      <family val="2"/>
    </font>
    <font>
      <sz val="14"/>
      <name val="Arial"/>
      <family val="2"/>
    </font>
    <font>
      <b/>
      <i/>
      <sz val="12"/>
      <name val="Arial"/>
      <family val="2"/>
    </font>
    <font>
      <sz val="16"/>
      <name val="Arial"/>
      <family val="2"/>
    </font>
    <font>
      <sz val="20"/>
      <name val="Arial"/>
      <family val="2"/>
    </font>
    <font>
      <sz val="14"/>
      <color indexed="9"/>
      <name val="Arial"/>
      <family val="2"/>
    </font>
    <font>
      <b/>
      <i/>
      <sz val="14"/>
      <name val="Arial"/>
      <family val="2"/>
    </font>
    <font>
      <u/>
      <sz val="10"/>
      <color indexed="12"/>
      <name val="Arial"/>
      <family val="2"/>
    </font>
    <font>
      <b/>
      <sz val="8"/>
      <name val="Arial"/>
      <family val="2"/>
    </font>
    <font>
      <b/>
      <sz val="10"/>
      <color indexed="8"/>
      <name val="Arial"/>
      <family val="2"/>
    </font>
    <font>
      <sz val="10"/>
      <color indexed="62"/>
      <name val="Arial Narrow"/>
      <family val="2"/>
    </font>
    <font>
      <sz val="8"/>
      <color indexed="48"/>
      <name val="Arial"/>
      <family val="2"/>
    </font>
    <font>
      <sz val="9"/>
      <name val="Arial"/>
      <family val="2"/>
    </font>
    <font>
      <b/>
      <sz val="16"/>
      <color indexed="9"/>
      <name val="Arial"/>
      <family val="2"/>
    </font>
    <font>
      <sz val="22"/>
      <name val="Arial"/>
      <family val="2"/>
    </font>
    <font>
      <i/>
      <sz val="14"/>
      <name val="Arial"/>
      <family val="2"/>
    </font>
    <font>
      <b/>
      <sz val="18"/>
      <name val="Arial"/>
      <family val="2"/>
    </font>
    <font>
      <b/>
      <sz val="11"/>
      <name val="Arial"/>
      <family val="2"/>
    </font>
    <font>
      <sz val="14"/>
      <color theme="0"/>
      <name val="Arial"/>
      <family val="2"/>
    </font>
    <font>
      <sz val="10"/>
      <color theme="0"/>
      <name val="Arial"/>
      <family val="2"/>
    </font>
    <font>
      <b/>
      <u/>
      <sz val="10"/>
      <name val="Arial"/>
      <family val="2"/>
    </font>
    <font>
      <u/>
      <sz val="10"/>
      <name val="Arial"/>
      <family val="2"/>
    </font>
    <font>
      <sz val="10"/>
      <color rgb="FFFF0000"/>
      <name val="Arial"/>
      <family val="2"/>
    </font>
    <font>
      <sz val="10"/>
      <name val="宋体"/>
      <family val="3"/>
      <charset val="134"/>
    </font>
    <font>
      <sz val="9"/>
      <name val="宋体"/>
      <family val="3"/>
      <charset val="134"/>
    </font>
    <font>
      <sz val="16"/>
      <name val="宋体"/>
      <family val="3"/>
      <charset val="134"/>
    </font>
    <font>
      <b/>
      <sz val="16"/>
      <name val="宋体"/>
      <family val="3"/>
      <charset val="134"/>
    </font>
    <font>
      <b/>
      <i/>
      <sz val="12"/>
      <name val="宋体"/>
      <family val="3"/>
      <charset val="134"/>
    </font>
    <font>
      <b/>
      <sz val="11"/>
      <name val="宋体"/>
      <family val="3"/>
      <charset val="134"/>
    </font>
    <font>
      <i/>
      <sz val="14"/>
      <name val="宋体"/>
      <family val="3"/>
      <charset val="134"/>
    </font>
    <font>
      <b/>
      <sz val="9"/>
      <color indexed="8"/>
      <name val="Arial"/>
      <family val="2"/>
    </font>
    <font>
      <b/>
      <sz val="9"/>
      <name val="Arial"/>
      <family val="2"/>
    </font>
    <font>
      <sz val="11"/>
      <name val="Arial"/>
      <family val="2"/>
    </font>
    <font>
      <sz val="11"/>
      <name val="宋体"/>
      <family val="3"/>
      <charset val="134"/>
    </font>
    <font>
      <b/>
      <sz val="12"/>
      <name val="宋体"/>
      <family val="3"/>
      <charset val="134"/>
    </font>
    <font>
      <sz val="8"/>
      <name val="宋体"/>
      <family val="3"/>
      <charset val="134"/>
    </font>
    <font>
      <b/>
      <sz val="18"/>
      <name val="宋体"/>
      <family val="3"/>
      <charset val="134"/>
    </font>
    <font>
      <b/>
      <sz val="10"/>
      <name val="宋体"/>
      <family val="3"/>
      <charset val="134"/>
    </font>
    <font>
      <sz val="9"/>
      <color indexed="81"/>
      <name val="Tahoma"/>
      <family val="2"/>
    </font>
    <font>
      <sz val="8"/>
      <color indexed="10"/>
      <name val="Tahoma"/>
      <family val="2"/>
    </font>
    <font>
      <sz val="9"/>
      <color rgb="FFFF0000"/>
      <name val="Arial"/>
      <family val="2"/>
    </font>
    <font>
      <sz val="9"/>
      <name val="微软雅黑"/>
      <family val="2"/>
      <charset val="134"/>
    </font>
    <font>
      <b/>
      <sz val="10"/>
      <color theme="1"/>
      <name val="Arial"/>
      <family val="2"/>
    </font>
    <font>
      <b/>
      <sz val="10"/>
      <color theme="1"/>
      <name val="微软雅黑"/>
      <family val="2"/>
      <charset val="134"/>
    </font>
    <font>
      <sz val="10"/>
      <name val="宋体"/>
      <family val="3"/>
      <charset val="134"/>
      <scheme val="minor"/>
    </font>
    <font>
      <b/>
      <sz val="14"/>
      <name val="宋体"/>
      <family val="3"/>
      <charset val="134"/>
      <scheme val="minor"/>
    </font>
    <font>
      <u/>
      <sz val="10"/>
      <color indexed="12"/>
      <name val="宋体"/>
      <family val="3"/>
      <charset val="134"/>
      <scheme val="minor"/>
    </font>
    <font>
      <sz val="8"/>
      <name val="宋体"/>
      <family val="3"/>
      <charset val="134"/>
      <scheme val="minor"/>
    </font>
    <font>
      <b/>
      <sz val="16"/>
      <name val="宋体"/>
      <family val="3"/>
      <charset val="134"/>
      <scheme val="minor"/>
    </font>
    <font>
      <b/>
      <sz val="12"/>
      <name val="宋体"/>
      <family val="3"/>
      <charset val="134"/>
      <scheme val="minor"/>
    </font>
    <font>
      <sz val="10"/>
      <color rgb="FFFF0000"/>
      <name val="宋体"/>
      <family val="3"/>
      <charset val="134"/>
      <scheme val="minor"/>
    </font>
    <font>
      <b/>
      <u/>
      <sz val="10"/>
      <color indexed="10"/>
      <name val="宋体"/>
      <family val="3"/>
      <charset val="134"/>
      <scheme val="minor"/>
    </font>
    <font>
      <b/>
      <sz val="10"/>
      <name val="宋体"/>
      <family val="3"/>
      <charset val="134"/>
      <scheme val="minor"/>
    </font>
    <font>
      <sz val="10"/>
      <color indexed="12"/>
      <name val="宋体"/>
      <family val="3"/>
      <charset val="134"/>
      <scheme val="minor"/>
    </font>
    <font>
      <b/>
      <sz val="16"/>
      <name val="微软雅黑"/>
      <family val="2"/>
      <charset val="134"/>
    </font>
    <font>
      <b/>
      <sz val="16"/>
      <name val="Arial"/>
      <family val="2"/>
      <charset val="134"/>
    </font>
    <font>
      <b/>
      <sz val="14"/>
      <name val="微软雅黑"/>
      <family val="2"/>
      <charset val="134"/>
    </font>
    <font>
      <b/>
      <sz val="14"/>
      <name val="Arial"/>
      <family val="2"/>
      <charset val="134"/>
    </font>
    <font>
      <b/>
      <sz val="18"/>
      <name val="微软雅黑"/>
      <family val="2"/>
      <charset val="134"/>
    </font>
    <font>
      <b/>
      <sz val="18"/>
      <name val="Arial"/>
      <family val="2"/>
      <charset val="134"/>
    </font>
    <font>
      <sz val="10"/>
      <color indexed="62"/>
      <name val="宋体"/>
      <family val="3"/>
      <charset val="134"/>
      <scheme val="minor"/>
    </font>
    <font>
      <sz val="8"/>
      <color indexed="48"/>
      <name val="宋体"/>
      <family val="3"/>
      <charset val="134"/>
      <scheme val="minor"/>
    </font>
    <font>
      <sz val="10"/>
      <color indexed="48"/>
      <name val="宋体"/>
      <family val="3"/>
      <charset val="134"/>
      <scheme val="minor"/>
    </font>
    <font>
      <sz val="8"/>
      <color indexed="10"/>
      <name val="宋体"/>
      <family val="3"/>
      <charset val="134"/>
    </font>
  </fonts>
  <fills count="18">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63"/>
        <bgColor indexed="64"/>
      </patternFill>
    </fill>
    <fill>
      <patternFill patternType="solid">
        <fgColor indexed="1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double">
        <color indexed="15"/>
      </right>
      <top style="double">
        <color indexed="15"/>
      </top>
      <bottom style="double">
        <color indexed="15"/>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thin">
        <color indexed="64"/>
      </bottom>
      <diagonal/>
    </border>
    <border>
      <left style="double">
        <color indexed="15"/>
      </left>
      <right/>
      <top/>
      <bottom/>
      <diagonal/>
    </border>
  </borders>
  <cellStyleXfs count="6">
    <xf numFmtId="0" fontId="0" fillId="0" borderId="0"/>
    <xf numFmtId="0" fontId="16" fillId="0" borderId="0" applyNumberFormat="0" applyFill="0" applyBorder="0" applyAlignment="0" applyProtection="0">
      <alignment vertical="top"/>
      <protection locked="0"/>
    </xf>
    <xf numFmtId="0" fontId="1" fillId="0" borderId="0"/>
    <xf numFmtId="0" fontId="9" fillId="0" borderId="0"/>
    <xf numFmtId="9" fontId="1" fillId="0" borderId="0" applyFont="0" applyFill="0" applyBorder="0" applyAlignment="0" applyProtection="0"/>
    <xf numFmtId="0" fontId="1" fillId="0" borderId="0"/>
  </cellStyleXfs>
  <cellXfs count="695">
    <xf numFmtId="0" fontId="0" fillId="0" borderId="0" xfId="0"/>
    <xf numFmtId="0" fontId="0" fillId="0" borderId="0" xfId="0" applyAlignment="1">
      <alignment wrapText="1"/>
    </xf>
    <xf numFmtId="0" fontId="4" fillId="0" borderId="0" xfId="0" applyFont="1"/>
    <xf numFmtId="0" fontId="0" fillId="0" borderId="0" xfId="0" applyBorder="1"/>
    <xf numFmtId="0" fontId="0" fillId="0" borderId="0" xfId="0" applyBorder="1" applyAlignment="1">
      <alignment horizontal="center" vertical="center"/>
    </xf>
    <xf numFmtId="0" fontId="0" fillId="0" borderId="0" xfId="0" applyAlignment="1"/>
    <xf numFmtId="0" fontId="0" fillId="0" borderId="0" xfId="0" applyAlignment="1">
      <alignment horizont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0" fillId="0" borderId="0" xfId="0" applyFont="1" applyAlignment="1">
      <alignment horizontal="left" vertical="center"/>
    </xf>
    <xf numFmtId="176" fontId="0" fillId="0" borderId="0" xfId="0" applyNumberFormat="1" applyBorder="1" applyAlignment="1">
      <alignment horizontal="center"/>
    </xf>
    <xf numFmtId="0" fontId="0" fillId="0" borderId="0" xfId="0" applyAlignment="1">
      <alignment horizontal="left" vertical="top"/>
    </xf>
    <xf numFmtId="0" fontId="9" fillId="0" borderId="0" xfId="0" applyFont="1" applyFill="1"/>
    <xf numFmtId="0" fontId="9" fillId="0" borderId="0" xfId="0" applyFont="1" applyAlignment="1">
      <alignment vertical="center"/>
    </xf>
    <xf numFmtId="0" fontId="9" fillId="0" borderId="0" xfId="0" applyFont="1"/>
    <xf numFmtId="0" fontId="9" fillId="0" borderId="0" xfId="0" applyFont="1" applyAlignment="1">
      <alignment wrapText="1"/>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9" fontId="2" fillId="0" borderId="0" xfId="4" applyNumberFormat="1" applyFont="1" applyFill="1" applyBorder="1" applyAlignment="1">
      <alignment horizontal="center"/>
    </xf>
    <xf numFmtId="0" fontId="0" fillId="0" borderId="0" xfId="0" applyProtection="1">
      <protection locked="0"/>
    </xf>
    <xf numFmtId="0" fontId="0" fillId="0" borderId="0" xfId="0" applyAlignment="1" applyProtection="1">
      <alignment wrapText="1"/>
      <protection locked="0"/>
    </xf>
    <xf numFmtId="0" fontId="0" fillId="3" borderId="1" xfId="0" applyFill="1" applyBorder="1" applyAlignment="1">
      <alignment horizontal="center" vertical="center"/>
    </xf>
    <xf numFmtId="0" fontId="12" fillId="5" borderId="4" xfId="0" applyFont="1" applyFill="1" applyBorder="1" applyAlignment="1" applyProtection="1">
      <alignment vertical="center"/>
    </xf>
    <xf numFmtId="0" fontId="9" fillId="5" borderId="5" xfId="0" applyFont="1" applyFill="1" applyBorder="1" applyAlignment="1" applyProtection="1">
      <alignment vertical="center"/>
    </xf>
    <xf numFmtId="0" fontId="12" fillId="5" borderId="5" xfId="0" applyFont="1" applyFill="1" applyBorder="1" applyAlignment="1" applyProtection="1">
      <alignment horizontal="center" vertical="center"/>
    </xf>
    <xf numFmtId="0" fontId="11" fillId="4" borderId="0" xfId="0" applyFont="1" applyFill="1" applyBorder="1" applyAlignment="1" applyProtection="1"/>
    <xf numFmtId="0" fontId="4" fillId="4" borderId="0" xfId="0" applyFont="1" applyFill="1" applyBorder="1" applyProtection="1"/>
    <xf numFmtId="0" fontId="17" fillId="4" borderId="0" xfId="0" applyFont="1" applyFill="1" applyBorder="1" applyProtection="1"/>
    <xf numFmtId="0" fontId="0" fillId="4" borderId="0" xfId="0" applyFill="1" applyBorder="1" applyProtection="1"/>
    <xf numFmtId="0" fontId="7" fillId="4" borderId="0" xfId="0" applyFont="1" applyFill="1" applyBorder="1" applyAlignment="1" applyProtection="1">
      <alignment horizontal="left"/>
    </xf>
    <xf numFmtId="0" fontId="0" fillId="4" borderId="0" xfId="0" applyFill="1" applyBorder="1" applyAlignment="1" applyProtection="1">
      <alignment horizontal="right"/>
    </xf>
    <xf numFmtId="0" fontId="0" fillId="4" borderId="0" xfId="0" applyFill="1" applyBorder="1" applyAlignment="1" applyProtection="1">
      <alignment horizontal="left"/>
    </xf>
    <xf numFmtId="9" fontId="2" fillId="4" borderId="0" xfId="4" applyNumberFormat="1" applyFont="1" applyFill="1" applyBorder="1" applyAlignment="1" applyProtection="1">
      <alignment horizontal="center"/>
    </xf>
    <xf numFmtId="0" fontId="0" fillId="4" borderId="0" xfId="0" applyFill="1" applyBorder="1" applyAlignment="1" applyProtection="1">
      <alignment vertical="center"/>
    </xf>
    <xf numFmtId="0" fontId="0" fillId="4" borderId="16" xfId="0" applyFill="1" applyBorder="1" applyAlignment="1" applyProtection="1">
      <alignment vertical="center"/>
    </xf>
    <xf numFmtId="0" fontId="3" fillId="4" borderId="4" xfId="0" applyFont="1" applyFill="1" applyBorder="1" applyAlignment="1" applyProtection="1">
      <alignment vertical="center"/>
    </xf>
    <xf numFmtId="0" fontId="0" fillId="4" borderId="4" xfId="0" applyFill="1" applyBorder="1" applyAlignment="1" applyProtection="1">
      <alignment vertical="center"/>
    </xf>
    <xf numFmtId="0" fontId="0" fillId="4" borderId="4" xfId="0" applyFill="1" applyBorder="1" applyAlignment="1" applyProtection="1">
      <alignment horizontal="left" vertical="center"/>
    </xf>
    <xf numFmtId="0" fontId="0" fillId="0" borderId="1" xfId="0" applyBorder="1" applyAlignment="1" applyProtection="1">
      <alignment horizontal="center" vertical="center"/>
    </xf>
    <xf numFmtId="0" fontId="0" fillId="7" borderId="1" xfId="0" applyFill="1" applyBorder="1" applyAlignment="1" applyProtection="1">
      <alignment horizontal="center" vertical="center"/>
    </xf>
    <xf numFmtId="0" fontId="0" fillId="0" borderId="1" xfId="4" quotePrefix="1" applyNumberFormat="1" applyFont="1" applyBorder="1" applyAlignment="1" applyProtection="1">
      <alignment horizontal="center" vertical="center"/>
    </xf>
    <xf numFmtId="0" fontId="0" fillId="0" borderId="3" xfId="0" applyBorder="1" applyAlignment="1" applyProtection="1">
      <alignment horizontal="center" vertical="center"/>
    </xf>
    <xf numFmtId="0" fontId="13" fillId="0" borderId="0" xfId="0" applyFont="1" applyBorder="1" applyAlignment="1" applyProtection="1">
      <alignment vertical="center"/>
    </xf>
    <xf numFmtId="0" fontId="3" fillId="4" borderId="19" xfId="0" applyFont="1" applyFill="1" applyBorder="1" applyAlignment="1" applyProtection="1">
      <alignment horizontal="centerContinuous"/>
    </xf>
    <xf numFmtId="0" fontId="0" fillId="4" borderId="16" xfId="0" applyFill="1" applyBorder="1" applyAlignment="1" applyProtection="1">
      <alignment horizontal="centerContinuous"/>
    </xf>
    <xf numFmtId="0" fontId="0" fillId="4" borderId="0" xfId="0" applyFill="1" applyBorder="1"/>
    <xf numFmtId="0" fontId="2" fillId="4" borderId="1" xfId="0" applyFont="1" applyFill="1" applyBorder="1" applyAlignment="1">
      <alignment horizontal="center" vertical="center"/>
    </xf>
    <xf numFmtId="0" fontId="9" fillId="4" borderId="0" xfId="0" applyFont="1" applyFill="1" applyBorder="1"/>
    <xf numFmtId="0" fontId="9" fillId="4" borderId="0" xfId="0" applyFont="1" applyFill="1" applyBorder="1" applyAlignment="1">
      <alignment vertical="center"/>
    </xf>
    <xf numFmtId="0" fontId="9" fillId="4" borderId="0" xfId="0" applyFont="1" applyFill="1" applyBorder="1" applyAlignment="1">
      <alignment horizontal="center" vertical="center"/>
    </xf>
    <xf numFmtId="0" fontId="8" fillId="4" borderId="0" xfId="0" applyFont="1" applyFill="1" applyBorder="1" applyAlignment="1">
      <alignment horizontal="center"/>
    </xf>
    <xf numFmtId="0" fontId="2" fillId="4" borderId="23" xfId="0" applyFont="1" applyFill="1" applyBorder="1" applyAlignment="1">
      <alignment horizontal="center"/>
    </xf>
    <xf numFmtId="0" fontId="17" fillId="0" borderId="0" xfId="0" applyFont="1" applyFill="1" applyBorder="1" applyAlignment="1">
      <alignment vertical="center" wrapText="1"/>
    </xf>
    <xf numFmtId="0" fontId="9" fillId="4" borderId="0" xfId="0" applyFont="1" applyFill="1" applyBorder="1" applyAlignment="1">
      <alignment horizontal="centerContinuous"/>
    </xf>
    <xf numFmtId="0" fontId="9" fillId="0" borderId="0" xfId="0" applyFont="1" applyAlignment="1">
      <alignment horizontal="left" vertical="top"/>
    </xf>
    <xf numFmtId="0" fontId="9" fillId="4" borderId="0" xfId="0" applyFont="1" applyFill="1" applyBorder="1" applyProtection="1"/>
    <xf numFmtId="0" fontId="9" fillId="4" borderId="1" xfId="0" applyFont="1" applyFill="1" applyBorder="1" applyAlignment="1" applyProtection="1">
      <alignment horizontal="center" vertical="center"/>
      <protection locked="0"/>
    </xf>
    <xf numFmtId="0" fontId="9" fillId="0" borderId="24" xfId="0" applyFont="1" applyBorder="1" applyAlignment="1">
      <alignment horizontal="center"/>
    </xf>
    <xf numFmtId="0" fontId="11" fillId="4" borderId="19" xfId="0" applyFont="1" applyFill="1" applyBorder="1" applyAlignment="1" applyProtection="1"/>
    <xf numFmtId="0" fontId="4" fillId="4" borderId="16" xfId="0" applyFont="1" applyFill="1" applyBorder="1" applyProtection="1"/>
    <xf numFmtId="0" fontId="0" fillId="4" borderId="8" xfId="0" applyFill="1" applyBorder="1" applyAlignment="1" applyProtection="1">
      <alignment horizontal="center" vertical="center"/>
    </xf>
    <xf numFmtId="0" fontId="6" fillId="6" borderId="26" xfId="0" applyFont="1" applyFill="1" applyBorder="1" applyAlignment="1" applyProtection="1">
      <alignment horizontal="center"/>
    </xf>
    <xf numFmtId="0" fontId="0" fillId="6" borderId="27" xfId="0" applyFill="1" applyBorder="1" applyAlignment="1" applyProtection="1">
      <alignment horizontal="center"/>
    </xf>
    <xf numFmtId="0" fontId="0" fillId="6" borderId="28" xfId="0" applyFill="1" applyBorder="1" applyAlignment="1" applyProtection="1">
      <alignment horizontal="center"/>
    </xf>
    <xf numFmtId="0" fontId="1" fillId="0" borderId="0" xfId="2"/>
    <xf numFmtId="0" fontId="1" fillId="0" borderId="0" xfId="2" applyAlignment="1">
      <alignment wrapText="1"/>
    </xf>
    <xf numFmtId="0" fontId="1" fillId="6" borderId="11" xfId="2" applyFill="1" applyBorder="1" applyAlignment="1">
      <alignment horizontal="center" wrapText="1"/>
    </xf>
    <xf numFmtId="177" fontId="1" fillId="6" borderId="11" xfId="2" applyNumberFormat="1" applyFill="1" applyBorder="1" applyAlignment="1">
      <alignment horizontal="center" wrapText="1"/>
    </xf>
    <xf numFmtId="0" fontId="1" fillId="0" borderId="29" xfId="2" applyBorder="1" applyAlignment="1">
      <alignment horizontal="center" vertical="center" wrapText="1"/>
    </xf>
    <xf numFmtId="177" fontId="1" fillId="0" borderId="29" xfId="2" applyNumberFormat="1" applyFont="1" applyBorder="1" applyAlignment="1">
      <alignment horizontal="center" vertical="center" wrapText="1"/>
    </xf>
    <xf numFmtId="177" fontId="1" fillId="0" borderId="29" xfId="2" applyNumberFormat="1" applyBorder="1" applyAlignment="1">
      <alignment horizontal="center" vertical="center" wrapText="1"/>
    </xf>
    <xf numFmtId="0" fontId="1" fillId="0" borderId="22" xfId="2" applyFont="1" applyFill="1" applyBorder="1" applyAlignment="1">
      <alignment vertical="center" wrapText="1"/>
    </xf>
    <xf numFmtId="0" fontId="1" fillId="0" borderId="29" xfId="2" applyFont="1" applyBorder="1" applyAlignment="1">
      <alignment horizontal="center" vertical="center" wrapText="1"/>
    </xf>
    <xf numFmtId="0" fontId="1" fillId="0" borderId="11" xfId="2" applyBorder="1" applyAlignment="1">
      <alignment horizontal="center" vertical="center" wrapText="1"/>
    </xf>
    <xf numFmtId="0" fontId="1" fillId="0" borderId="12" xfId="2" applyFont="1" applyFill="1" applyBorder="1" applyAlignment="1">
      <alignment vertical="center" wrapText="1"/>
    </xf>
    <xf numFmtId="0" fontId="1" fillId="0" borderId="11" xfId="2" applyFont="1" applyBorder="1" applyAlignment="1">
      <alignment horizontal="center" vertical="center" wrapText="1"/>
    </xf>
    <xf numFmtId="177" fontId="1" fillId="0" borderId="11" xfId="2" applyNumberFormat="1" applyFont="1" applyBorder="1" applyAlignment="1">
      <alignment horizontal="center" vertical="center" wrapText="1"/>
    </xf>
    <xf numFmtId="0" fontId="1" fillId="6" borderId="1" xfId="2" applyFill="1" applyBorder="1" applyAlignment="1">
      <alignment horizontal="center" vertical="center" wrapText="1"/>
    </xf>
    <xf numFmtId="177" fontId="1" fillId="6" borderId="1" xfId="2" applyNumberFormat="1" applyFill="1" applyBorder="1" applyAlignment="1">
      <alignment horizontal="center" vertical="center" wrapText="1"/>
    </xf>
    <xf numFmtId="0" fontId="9" fillId="0" borderId="30" xfId="3" applyBorder="1" applyAlignment="1">
      <alignment vertical="center"/>
    </xf>
    <xf numFmtId="0" fontId="9" fillId="0" borderId="22" xfId="3" applyBorder="1" applyAlignment="1">
      <alignment vertical="center"/>
    </xf>
    <xf numFmtId="0" fontId="1" fillId="0" borderId="12" xfId="2" applyFill="1" applyBorder="1" applyAlignment="1">
      <alignment vertical="center" wrapText="1"/>
    </xf>
    <xf numFmtId="0" fontId="1" fillId="0" borderId="30" xfId="2" applyFill="1" applyBorder="1" applyAlignment="1">
      <alignment vertical="center"/>
    </xf>
    <xf numFmtId="0" fontId="1" fillId="0" borderId="22" xfId="2" applyFill="1" applyBorder="1" applyAlignment="1">
      <alignment vertical="center" wrapText="1"/>
    </xf>
    <xf numFmtId="177" fontId="1" fillId="0" borderId="11" xfId="2" applyNumberFormat="1" applyBorder="1" applyAlignment="1">
      <alignment horizontal="center" vertical="center" wrapText="1"/>
    </xf>
    <xf numFmtId="0" fontId="1" fillId="0" borderId="30" xfId="2" applyFill="1" applyBorder="1" applyAlignment="1">
      <alignment vertical="center" wrapText="1"/>
    </xf>
    <xf numFmtId="0" fontId="1" fillId="0" borderId="22" xfId="2" applyFill="1" applyBorder="1" applyAlignment="1">
      <alignment vertical="center"/>
    </xf>
    <xf numFmtId="0" fontId="2" fillId="0" borderId="0" xfId="2" applyFont="1"/>
    <xf numFmtId="0" fontId="1" fillId="0" borderId="0" xfId="2" applyAlignment="1">
      <alignment horizontal="center"/>
    </xf>
    <xf numFmtId="177" fontId="1" fillId="0" borderId="0" xfId="2" applyNumberFormat="1" applyAlignment="1">
      <alignment horizontal="center"/>
    </xf>
    <xf numFmtId="0" fontId="9" fillId="0" borderId="30" xfId="2" applyFont="1" applyFill="1" applyBorder="1" applyAlignment="1">
      <alignment vertical="center" wrapText="1"/>
    </xf>
    <xf numFmtId="0" fontId="9" fillId="0" borderId="22" xfId="2" applyFont="1" applyFill="1" applyBorder="1" applyAlignment="1">
      <alignment vertical="center" wrapText="1"/>
    </xf>
    <xf numFmtId="0" fontId="1" fillId="0" borderId="0" xfId="0" applyFont="1" applyProtection="1">
      <protection locked="0"/>
    </xf>
    <xf numFmtId="0" fontId="1" fillId="4" borderId="0" xfId="0" applyFont="1" applyFill="1" applyBorder="1" applyAlignment="1">
      <alignment wrapText="1"/>
    </xf>
    <xf numFmtId="0" fontId="0" fillId="0" borderId="0" xfId="0" applyAlignment="1">
      <alignment wrapText="1"/>
    </xf>
    <xf numFmtId="0" fontId="0" fillId="4" borderId="0" xfId="0" applyFill="1" applyBorder="1" applyAlignment="1">
      <alignment vertical="top" wrapText="1"/>
    </xf>
    <xf numFmtId="0" fontId="0" fillId="0" borderId="0" xfId="0" applyAlignment="1">
      <alignment vertical="top" wrapText="1"/>
    </xf>
    <xf numFmtId="0" fontId="19" fillId="4" borderId="0" xfId="0" applyFont="1" applyFill="1" applyBorder="1" applyAlignment="1">
      <alignment vertical="top" wrapText="1"/>
    </xf>
    <xf numFmtId="0" fontId="20" fillId="4" borderId="0" xfId="0" applyFont="1" applyFill="1" applyBorder="1" applyAlignment="1" applyProtection="1">
      <alignment horizontal="center" vertical="top" wrapText="1"/>
      <protection locked="0"/>
    </xf>
    <xf numFmtId="0" fontId="9" fillId="4" borderId="0" xfId="0" applyFont="1" applyFill="1" applyBorder="1" applyAlignment="1">
      <alignment wrapText="1"/>
    </xf>
    <xf numFmtId="15" fontId="9" fillId="4" borderId="0" xfId="0" applyNumberFormat="1" applyFont="1" applyFill="1" applyBorder="1" applyAlignment="1">
      <alignment horizontal="center" vertical="center"/>
    </xf>
    <xf numFmtId="15" fontId="9" fillId="4" borderId="0" xfId="0" applyNumberFormat="1" applyFont="1" applyFill="1" applyBorder="1" applyAlignment="1" applyProtection="1">
      <alignment horizontal="center" vertical="center"/>
      <protection locked="0"/>
    </xf>
    <xf numFmtId="0" fontId="9" fillId="10" borderId="20" xfId="0" applyFont="1" applyFill="1" applyBorder="1" applyAlignment="1" applyProtection="1">
      <alignment vertical="center" wrapText="1"/>
      <protection locked="0"/>
    </xf>
    <xf numFmtId="0" fontId="9" fillId="10" borderId="0" xfId="0" applyFont="1" applyFill="1" applyBorder="1" applyAlignment="1">
      <alignment vertical="center"/>
    </xf>
    <xf numFmtId="0" fontId="9" fillId="10" borderId="0" xfId="0" applyFont="1" applyFill="1" applyBorder="1" applyAlignment="1" applyProtection="1">
      <alignment vertical="center" wrapText="1"/>
      <protection locked="0"/>
    </xf>
    <xf numFmtId="0" fontId="9" fillId="10" borderId="0" xfId="0" applyFont="1" applyFill="1" applyBorder="1"/>
    <xf numFmtId="0" fontId="0" fillId="9" borderId="1" xfId="0" applyFill="1" applyBorder="1" applyAlignment="1">
      <alignment horizontal="center" vertical="center"/>
    </xf>
    <xf numFmtId="0" fontId="0" fillId="11" borderId="1" xfId="0" applyFill="1" applyBorder="1" applyAlignment="1">
      <alignment horizontal="center" vertical="center"/>
    </xf>
    <xf numFmtId="15" fontId="9" fillId="4" borderId="0" xfId="0" applyNumberFormat="1" applyFont="1" applyFill="1" applyBorder="1" applyAlignment="1" applyProtection="1">
      <alignment horizontal="left" vertical="center"/>
    </xf>
    <xf numFmtId="0" fontId="9" fillId="4" borderId="17" xfId="0" applyFont="1" applyFill="1" applyBorder="1" applyAlignment="1">
      <alignment vertical="center"/>
    </xf>
    <xf numFmtId="0" fontId="1" fillId="4" borderId="0" xfId="0" applyFont="1" applyFill="1" applyBorder="1" applyProtection="1"/>
    <xf numFmtId="0" fontId="9" fillId="0" borderId="7" xfId="0" applyFont="1" applyBorder="1"/>
    <xf numFmtId="0" fontId="9" fillId="4" borderId="19" xfId="0" applyFont="1" applyFill="1" applyBorder="1"/>
    <xf numFmtId="0" fontId="9" fillId="10" borderId="19" xfId="0" applyFont="1" applyFill="1" applyBorder="1"/>
    <xf numFmtId="0" fontId="9" fillId="4" borderId="19" xfId="0" applyFont="1" applyFill="1" applyBorder="1" applyAlignment="1">
      <alignment vertical="center"/>
    </xf>
    <xf numFmtId="0" fontId="9" fillId="4" borderId="16" xfId="0" applyFont="1" applyFill="1" applyBorder="1" applyAlignment="1" applyProtection="1">
      <alignment horizontal="center"/>
    </xf>
    <xf numFmtId="0" fontId="9" fillId="4" borderId="19" xfId="0" applyFont="1" applyFill="1" applyBorder="1" applyProtection="1"/>
    <xf numFmtId="0" fontId="9" fillId="4" borderId="16" xfId="0" applyFont="1" applyFill="1" applyBorder="1" applyAlignment="1" applyProtection="1">
      <alignment horizontal="center"/>
      <protection locked="0"/>
    </xf>
    <xf numFmtId="0" fontId="9" fillId="10" borderId="16" xfId="0" applyFont="1" applyFill="1" applyBorder="1"/>
    <xf numFmtId="15" fontId="9" fillId="4" borderId="0" xfId="0" applyNumberFormat="1" applyFont="1" applyFill="1" applyBorder="1" applyAlignment="1" applyProtection="1">
      <alignment vertical="center"/>
    </xf>
    <xf numFmtId="15" fontId="9" fillId="4" borderId="16" xfId="0" applyNumberFormat="1" applyFont="1" applyFill="1" applyBorder="1" applyAlignment="1" applyProtection="1">
      <alignment vertical="center"/>
    </xf>
    <xf numFmtId="15" fontId="1" fillId="4" borderId="0" xfId="0" applyNumberFormat="1" applyFont="1" applyFill="1" applyBorder="1" applyAlignment="1" applyProtection="1">
      <alignment vertical="center"/>
    </xf>
    <xf numFmtId="0" fontId="9" fillId="4" borderId="0" xfId="0" applyFont="1" applyFill="1" applyBorder="1" applyAlignment="1">
      <alignment horizontal="center"/>
    </xf>
    <xf numFmtId="0" fontId="1" fillId="4" borderId="0" xfId="0" applyFont="1" applyFill="1" applyBorder="1" applyAlignment="1">
      <alignment horizontal="left"/>
    </xf>
    <xf numFmtId="15" fontId="9" fillId="10" borderId="0" xfId="0" applyNumberFormat="1" applyFont="1" applyFill="1" applyBorder="1" applyAlignment="1">
      <alignment horizontal="left" vertical="center"/>
    </xf>
    <xf numFmtId="15" fontId="9" fillId="10" borderId="16" xfId="0" applyNumberFormat="1" applyFont="1" applyFill="1" applyBorder="1" applyAlignment="1">
      <alignment horizontal="left" vertical="center"/>
    </xf>
    <xf numFmtId="0" fontId="8" fillId="4" borderId="25" xfId="0" applyFont="1" applyFill="1" applyBorder="1" applyAlignment="1">
      <alignment vertical="center"/>
    </xf>
    <xf numFmtId="0" fontId="1" fillId="4" borderId="0" xfId="0" applyNumberFormat="1" applyFont="1" applyFill="1" applyBorder="1" applyAlignment="1">
      <alignment wrapText="1"/>
    </xf>
    <xf numFmtId="0" fontId="0" fillId="10" borderId="0" xfId="0" applyFill="1"/>
    <xf numFmtId="0" fontId="0" fillId="10" borderId="0" xfId="0" applyFill="1" applyAlignment="1">
      <alignment horizontal="center"/>
    </xf>
    <xf numFmtId="0" fontId="0" fillId="0" borderId="7" xfId="0" applyBorder="1"/>
    <xf numFmtId="0" fontId="0" fillId="10" borderId="21" xfId="0" applyFill="1" applyBorder="1"/>
    <xf numFmtId="0" fontId="0" fillId="10" borderId="21" xfId="0" applyFill="1" applyBorder="1" applyAlignment="1">
      <alignment horizontal="center"/>
    </xf>
    <xf numFmtId="0" fontId="0" fillId="10" borderId="25" xfId="0" applyFill="1" applyBorder="1"/>
    <xf numFmtId="0" fontId="0" fillId="0" borderId="19" xfId="0" applyBorder="1"/>
    <xf numFmtId="0" fontId="0" fillId="10" borderId="0" xfId="0" applyFill="1" applyBorder="1" applyAlignment="1">
      <alignment horizontal="center"/>
    </xf>
    <xf numFmtId="0" fontId="0" fillId="10" borderId="16" xfId="0" applyFill="1" applyBorder="1"/>
    <xf numFmtId="0" fontId="0" fillId="10" borderId="19" xfId="0" applyFill="1" applyBorder="1"/>
    <xf numFmtId="0" fontId="0" fillId="10" borderId="32" xfId="0" applyFill="1" applyBorder="1"/>
    <xf numFmtId="0" fontId="0" fillId="0" borderId="15" xfId="0" applyBorder="1"/>
    <xf numFmtId="0" fontId="0" fillId="10" borderId="15" xfId="0" applyFill="1" applyBorder="1" applyAlignment="1">
      <alignment horizontal="center"/>
    </xf>
    <xf numFmtId="0" fontId="0" fillId="10" borderId="33" xfId="0" applyFill="1" applyBorder="1"/>
    <xf numFmtId="0" fontId="0" fillId="4" borderId="19" xfId="0" applyFill="1" applyBorder="1"/>
    <xf numFmtId="0" fontId="0" fillId="4" borderId="16" xfId="0" applyFill="1" applyBorder="1"/>
    <xf numFmtId="0" fontId="2" fillId="4" borderId="16" xfId="0" applyFont="1" applyFill="1" applyBorder="1"/>
    <xf numFmtId="0" fontId="0" fillId="4" borderId="32" xfId="0" applyFill="1" applyBorder="1"/>
    <xf numFmtId="0" fontId="0" fillId="0" borderId="15" xfId="0" applyBorder="1" applyAlignment="1">
      <alignment horizontal="center"/>
    </xf>
    <xf numFmtId="0" fontId="0" fillId="4" borderId="33" xfId="0" applyFill="1" applyBorder="1"/>
    <xf numFmtId="15" fontId="9" fillId="10" borderId="40" xfId="0" applyNumberFormat="1" applyFont="1" applyFill="1" applyBorder="1" applyAlignment="1">
      <alignment horizontal="left" vertical="center"/>
    </xf>
    <xf numFmtId="0" fontId="1" fillId="4" borderId="41" xfId="0" applyFont="1" applyFill="1" applyBorder="1" applyAlignment="1">
      <alignment horizontal="center"/>
    </xf>
    <xf numFmtId="0" fontId="9" fillId="4" borderId="16" xfId="0" applyFont="1" applyFill="1" applyBorder="1" applyAlignment="1">
      <alignment horizontal="center"/>
    </xf>
    <xf numFmtId="0" fontId="1" fillId="4" borderId="4" xfId="0" applyFont="1" applyFill="1" applyBorder="1" applyAlignment="1" applyProtection="1">
      <alignment horizontal="left" vertical="center"/>
    </xf>
    <xf numFmtId="0" fontId="1" fillId="4" borderId="0" xfId="0" applyFont="1" applyFill="1" applyBorder="1" applyAlignment="1">
      <alignment vertical="center" wrapText="1"/>
    </xf>
    <xf numFmtId="0" fontId="10" fillId="10" borderId="20" xfId="0" applyFont="1" applyFill="1" applyBorder="1" applyAlignment="1" applyProtection="1">
      <alignment horizontal="left" vertical="center"/>
    </xf>
    <xf numFmtId="0" fontId="10" fillId="10" borderId="0" xfId="0" applyFont="1" applyFill="1" applyBorder="1" applyAlignment="1" applyProtection="1">
      <alignment horizontal="left" vertical="center"/>
    </xf>
    <xf numFmtId="15" fontId="10" fillId="10" borderId="0" xfId="0" applyNumberFormat="1" applyFont="1" applyFill="1" applyBorder="1" applyAlignment="1" applyProtection="1">
      <alignment horizontal="left" vertical="center"/>
    </xf>
    <xf numFmtId="0" fontId="1" fillId="4" borderId="19" xfId="0" applyFont="1" applyFill="1" applyBorder="1" applyAlignment="1">
      <alignment horizontal="right" vertical="center"/>
    </xf>
    <xf numFmtId="0" fontId="0" fillId="0" borderId="0" xfId="0" applyBorder="1" applyAlignment="1">
      <alignment vertical="center" wrapText="1"/>
    </xf>
    <xf numFmtId="0" fontId="2" fillId="4" borderId="3" xfId="0" applyFont="1" applyFill="1" applyBorder="1" applyAlignment="1" applyProtection="1">
      <alignment horizontal="center" vertical="center"/>
      <protection locked="0"/>
    </xf>
    <xf numFmtId="0" fontId="0" fillId="0" borderId="16" xfId="0" applyBorder="1"/>
    <xf numFmtId="0" fontId="0" fillId="0" borderId="19" xfId="0" applyBorder="1" applyAlignment="1">
      <alignment horizontal="left" vertical="center"/>
    </xf>
    <xf numFmtId="0" fontId="0" fillId="0" borderId="33" xfId="0" applyBorder="1"/>
    <xf numFmtId="0" fontId="2" fillId="4" borderId="0" xfId="1" applyFont="1" applyFill="1" applyBorder="1" applyAlignment="1" applyProtection="1">
      <alignment horizontal="right"/>
    </xf>
    <xf numFmtId="0" fontId="2" fillId="4" borderId="0" xfId="0" applyFont="1" applyFill="1" applyBorder="1" applyAlignment="1">
      <alignment horizontal="right"/>
    </xf>
    <xf numFmtId="0" fontId="2" fillId="4" borderId="0" xfId="3" applyFont="1" applyFill="1" applyBorder="1" applyAlignment="1" applyProtection="1">
      <alignment horizontal="right"/>
      <protection locked="0"/>
    </xf>
    <xf numFmtId="0" fontId="0" fillId="10" borderId="19" xfId="0" applyFill="1" applyBorder="1" applyAlignment="1">
      <alignment horizontal="left" vertical="center"/>
    </xf>
    <xf numFmtId="0" fontId="0" fillId="10" borderId="0" xfId="0" applyFill="1" applyBorder="1" applyAlignment="1">
      <alignment vertical="center" wrapText="1"/>
    </xf>
    <xf numFmtId="0" fontId="0" fillId="10" borderId="0" xfId="0" applyFill="1" applyBorder="1" applyAlignment="1">
      <alignment wrapText="1"/>
    </xf>
    <xf numFmtId="0" fontId="0" fillId="10" borderId="17" xfId="0" applyFill="1" applyBorder="1" applyAlignment="1">
      <alignment wrapText="1"/>
    </xf>
    <xf numFmtId="0" fontId="0" fillId="10" borderId="23" xfId="0" applyFill="1" applyBorder="1" applyAlignment="1">
      <alignment wrapText="1"/>
    </xf>
    <xf numFmtId="0" fontId="0" fillId="0" borderId="7" xfId="0" applyBorder="1" applyAlignment="1">
      <alignment horizontal="left" vertical="center"/>
    </xf>
    <xf numFmtId="0" fontId="0" fillId="10" borderId="40" xfId="0" applyFill="1" applyBorder="1" applyAlignment="1">
      <alignment horizontal="center" vertical="center" wrapText="1"/>
    </xf>
    <xf numFmtId="0" fontId="0" fillId="10" borderId="41" xfId="0" applyFill="1" applyBorder="1" applyAlignment="1">
      <alignment horizontal="center" vertical="center" wrapText="1"/>
    </xf>
    <xf numFmtId="0" fontId="8" fillId="4" borderId="0" xfId="0" applyFont="1" applyFill="1" applyBorder="1" applyAlignment="1">
      <alignment horizontal="right" vertical="center"/>
    </xf>
    <xf numFmtId="0" fontId="3" fillId="10" borderId="0" xfId="0" applyFont="1" applyFill="1" applyBorder="1" applyAlignment="1">
      <alignment horizontal="center" vertical="center"/>
    </xf>
    <xf numFmtId="0" fontId="5" fillId="10" borderId="0" xfId="0" applyFont="1" applyFill="1" applyBorder="1" applyAlignment="1">
      <alignment horizontal="center" vertical="center" wrapText="1"/>
    </xf>
    <xf numFmtId="0" fontId="5" fillId="10" borderId="0" xfId="0" applyFont="1" applyFill="1" applyBorder="1" applyAlignment="1">
      <alignment horizontal="center" vertical="center"/>
    </xf>
    <xf numFmtId="0" fontId="3" fillId="10" borderId="19" xfId="0" applyFont="1" applyFill="1" applyBorder="1" applyAlignment="1">
      <alignment horizontal="center" vertical="center"/>
    </xf>
    <xf numFmtId="0" fontId="5" fillId="10" borderId="16" xfId="0" applyFont="1" applyFill="1" applyBorder="1" applyAlignment="1">
      <alignment horizontal="center" vertical="center" wrapText="1"/>
    </xf>
    <xf numFmtId="0" fontId="0" fillId="4" borderId="19" xfId="0" applyFill="1" applyBorder="1" applyAlignment="1">
      <alignment horizontal="left" vertical="top"/>
    </xf>
    <xf numFmtId="0" fontId="0" fillId="4" borderId="19" xfId="0" applyFill="1" applyBorder="1" applyAlignment="1">
      <alignment horizontal="left" vertical="top" wrapText="1"/>
    </xf>
    <xf numFmtId="0" fontId="0" fillId="4" borderId="32" xfId="0" applyFill="1" applyBorder="1" applyAlignment="1">
      <alignment horizontal="left" vertical="top"/>
    </xf>
    <xf numFmtId="0" fontId="0" fillId="4" borderId="15" xfId="0" applyFill="1" applyBorder="1" applyAlignment="1">
      <alignment horizontal="right" vertical="top" wrapText="1"/>
    </xf>
    <xf numFmtId="0" fontId="0" fillId="4" borderId="16" xfId="0" applyFill="1" applyBorder="1" applyProtection="1"/>
    <xf numFmtId="0" fontId="0" fillId="4" borderId="19" xfId="0" applyFill="1" applyBorder="1" applyAlignment="1" applyProtection="1">
      <alignment vertical="center"/>
    </xf>
    <xf numFmtId="0" fontId="10" fillId="10" borderId="16" xfId="0" applyFont="1" applyFill="1" applyBorder="1" applyAlignment="1" applyProtection="1">
      <alignment horizontal="left" vertical="center"/>
    </xf>
    <xf numFmtId="0" fontId="3" fillId="4" borderId="8" xfId="0" applyFont="1" applyFill="1" applyBorder="1" applyAlignment="1" applyProtection="1">
      <alignment vertical="center"/>
    </xf>
    <xf numFmtId="0" fontId="5" fillId="5" borderId="8" xfId="0" applyFont="1" applyFill="1" applyBorder="1" applyAlignment="1" applyProtection="1">
      <alignment vertical="center"/>
    </xf>
    <xf numFmtId="0" fontId="0" fillId="0" borderId="52" xfId="0" applyBorder="1" applyAlignment="1" applyProtection="1">
      <alignment horizontal="center" vertical="center"/>
    </xf>
    <xf numFmtId="0" fontId="0" fillId="4" borderId="33" xfId="0" applyFill="1" applyBorder="1" applyAlignment="1" applyProtection="1">
      <alignment vertical="center"/>
    </xf>
    <xf numFmtId="0" fontId="1" fillId="0" borderId="7" xfId="0" applyFont="1" applyBorder="1" applyAlignment="1" applyProtection="1">
      <alignment horizontal="center"/>
    </xf>
    <xf numFmtId="0" fontId="1" fillId="0" borderId="18" xfId="0" applyFont="1" applyBorder="1" applyAlignment="1" applyProtection="1">
      <alignment horizontal="center"/>
    </xf>
    <xf numFmtId="0" fontId="0" fillId="0" borderId="0" xfId="0" applyFill="1" applyBorder="1" applyProtection="1"/>
    <xf numFmtId="0" fontId="0" fillId="0" borderId="17" xfId="0" applyFill="1" applyBorder="1" applyProtection="1"/>
    <xf numFmtId="0" fontId="0" fillId="0" borderId="0" xfId="0" applyFill="1" applyBorder="1" applyAlignment="1" applyProtection="1">
      <alignment vertical="center"/>
    </xf>
    <xf numFmtId="9" fontId="0" fillId="0" borderId="3" xfId="4" quotePrefix="1" applyFont="1" applyBorder="1" applyAlignment="1" applyProtection="1">
      <alignment horizontal="center" vertical="center"/>
    </xf>
    <xf numFmtId="9" fontId="2" fillId="4" borderId="16" xfId="4" applyNumberFormat="1" applyFont="1" applyFill="1" applyBorder="1" applyAlignment="1" applyProtection="1">
      <alignment horizontal="center"/>
    </xf>
    <xf numFmtId="0" fontId="13" fillId="0" borderId="0" xfId="0" applyFont="1" applyBorder="1" applyAlignment="1">
      <alignment vertical="center"/>
    </xf>
    <xf numFmtId="0" fontId="18" fillId="0" borderId="1" xfId="2" applyFont="1" applyFill="1" applyBorder="1" applyAlignment="1">
      <alignment horizontal="center" vertical="center" wrapText="1"/>
    </xf>
    <xf numFmtId="177" fontId="18" fillId="0" borderId="1" xfId="2" applyNumberFormat="1" applyFont="1" applyFill="1" applyBorder="1" applyAlignment="1">
      <alignment horizontal="center" vertical="center" wrapText="1"/>
    </xf>
    <xf numFmtId="1" fontId="2" fillId="0" borderId="29" xfId="2" applyNumberFormat="1" applyFont="1" applyBorder="1" applyAlignment="1">
      <alignment horizontal="center" vertical="center" wrapText="1"/>
    </xf>
    <xf numFmtId="1" fontId="2" fillId="0" borderId="11" xfId="2" applyNumberFormat="1" applyFont="1" applyBorder="1" applyAlignment="1">
      <alignment horizontal="center" vertical="center" wrapText="1"/>
    </xf>
    <xf numFmtId="0" fontId="18" fillId="0" borderId="3" xfId="2" applyFont="1" applyFill="1" applyBorder="1" applyAlignment="1">
      <alignment horizontal="center" vertical="center" wrapText="1"/>
    </xf>
    <xf numFmtId="0" fontId="1" fillId="6" borderId="49" xfId="2" applyFill="1" applyBorder="1" applyAlignment="1">
      <alignment horizontal="center" wrapText="1"/>
    </xf>
    <xf numFmtId="0" fontId="1" fillId="0" borderId="39" xfId="2" applyBorder="1" applyAlignment="1">
      <alignment horizontal="center" vertical="center" wrapText="1"/>
    </xf>
    <xf numFmtId="0" fontId="1" fillId="0" borderId="0" xfId="2" applyFont="1" applyBorder="1" applyAlignment="1">
      <alignment horizontal="center" vertical="center"/>
    </xf>
    <xf numFmtId="9" fontId="1" fillId="0" borderId="47" xfId="2" applyNumberFormat="1" applyFont="1" applyBorder="1" applyAlignment="1">
      <alignment horizontal="center" vertical="center" wrapText="1"/>
    </xf>
    <xf numFmtId="0" fontId="1" fillId="0" borderId="46" xfId="2" applyBorder="1" applyAlignment="1">
      <alignment horizontal="center" vertical="center" wrapText="1"/>
    </xf>
    <xf numFmtId="9" fontId="1" fillId="0" borderId="49" xfId="2" applyNumberFormat="1" applyFont="1" applyBorder="1" applyAlignment="1">
      <alignment horizontal="center" vertical="center" wrapText="1"/>
    </xf>
    <xf numFmtId="0" fontId="1" fillId="6" borderId="3" xfId="2" applyFill="1" applyBorder="1" applyAlignment="1">
      <alignment horizontal="center" vertical="center" wrapText="1"/>
    </xf>
    <xf numFmtId="9" fontId="1" fillId="0" borderId="47" xfId="2" applyNumberFormat="1" applyBorder="1" applyAlignment="1">
      <alignment horizontal="center" vertical="center" wrapText="1"/>
    </xf>
    <xf numFmtId="0" fontId="1" fillId="0" borderId="49" xfId="2" applyBorder="1" applyAlignment="1">
      <alignment horizontal="center" vertical="center" wrapText="1"/>
    </xf>
    <xf numFmtId="0" fontId="18" fillId="0" borderId="59" xfId="2" applyFont="1" applyFill="1" applyBorder="1" applyAlignment="1">
      <alignment horizontal="right" wrapText="1"/>
    </xf>
    <xf numFmtId="0" fontId="2" fillId="0" borderId="15" xfId="2" applyFont="1" applyBorder="1"/>
    <xf numFmtId="177" fontId="18" fillId="0" borderId="61" xfId="2" applyNumberFormat="1" applyFont="1" applyFill="1" applyBorder="1" applyAlignment="1">
      <alignment horizontal="center" wrapText="1"/>
    </xf>
    <xf numFmtId="0" fontId="18" fillId="0" borderId="59" xfId="2" applyFont="1" applyFill="1" applyBorder="1" applyAlignment="1">
      <alignment horizontal="center" wrapText="1"/>
    </xf>
    <xf numFmtId="0" fontId="18" fillId="0" borderId="62" xfId="2" applyFont="1" applyFill="1" applyBorder="1" applyAlignment="1">
      <alignment horizontal="center" wrapText="1"/>
    </xf>
    <xf numFmtId="0" fontId="0" fillId="10" borderId="21" xfId="0" applyFill="1" applyBorder="1" applyAlignment="1">
      <alignment vertical="center" wrapText="1"/>
    </xf>
    <xf numFmtId="0" fontId="0" fillId="10" borderId="21" xfId="0" applyFill="1" applyBorder="1" applyAlignment="1">
      <alignment wrapText="1"/>
    </xf>
    <xf numFmtId="0" fontId="1" fillId="10" borderId="21" xfId="0" applyFont="1" applyFill="1" applyBorder="1" applyAlignment="1">
      <alignment horizontal="right"/>
    </xf>
    <xf numFmtId="0" fontId="1" fillId="10" borderId="0" xfId="0" applyFont="1" applyFill="1" applyBorder="1" applyAlignment="1">
      <alignment horizontal="right"/>
    </xf>
    <xf numFmtId="0" fontId="1" fillId="10" borderId="0" xfId="2" applyFill="1" applyAlignment="1">
      <alignment horizontal="center"/>
    </xf>
    <xf numFmtId="0" fontId="1" fillId="10" borderId="0" xfId="2" applyFill="1"/>
    <xf numFmtId="177" fontId="1" fillId="10" borderId="0" xfId="2" applyNumberFormat="1" applyFill="1" applyAlignment="1">
      <alignment horizontal="center"/>
    </xf>
    <xf numFmtId="0" fontId="18" fillId="10" borderId="51" xfId="2" applyFont="1" applyFill="1" applyBorder="1" applyAlignment="1">
      <alignment horizontal="centerContinuous" wrapText="1"/>
    </xf>
    <xf numFmtId="0" fontId="18" fillId="10" borderId="59" xfId="2" applyFont="1" applyFill="1" applyBorder="1" applyAlignment="1">
      <alignment horizontal="centerContinuous" wrapText="1"/>
    </xf>
    <xf numFmtId="0" fontId="18" fillId="10" borderId="60" xfId="2" applyFont="1" applyFill="1" applyBorder="1" applyAlignment="1">
      <alignment horizontal="centerContinuous" wrapText="1"/>
    </xf>
    <xf numFmtId="0" fontId="1" fillId="4" borderId="0" xfId="0" applyFont="1" applyFill="1" applyBorder="1" applyAlignment="1" applyProtection="1">
      <alignment horizontal="left" vertical="center"/>
    </xf>
    <xf numFmtId="0" fontId="2" fillId="4" borderId="1" xfId="0" applyFont="1" applyFill="1" applyBorder="1" applyAlignment="1">
      <alignment horizontal="center" vertical="center" wrapText="1"/>
    </xf>
    <xf numFmtId="9" fontId="2" fillId="0" borderId="1" xfId="4" applyFont="1" applyBorder="1" applyAlignment="1">
      <alignment horizontal="center" wrapText="1"/>
    </xf>
    <xf numFmtId="0" fontId="2" fillId="4" borderId="3" xfId="0" applyFont="1" applyFill="1" applyBorder="1" applyAlignment="1">
      <alignment horizontal="center" vertical="center" wrapText="1"/>
    </xf>
    <xf numFmtId="9" fontId="2" fillId="4" borderId="3" xfId="4" applyFont="1" applyFill="1" applyBorder="1" applyAlignment="1">
      <alignment horizontal="center" vertical="center" wrapText="1"/>
    </xf>
    <xf numFmtId="9" fontId="0" fillId="0" borderId="3" xfId="0" applyNumberFormat="1" applyBorder="1" applyAlignment="1" applyProtection="1">
      <alignment horizontal="center" vertical="center"/>
    </xf>
    <xf numFmtId="0" fontId="10" fillId="0" borderId="8" xfId="0" applyNumberFormat="1" applyFont="1" applyBorder="1" applyAlignment="1" applyProtection="1">
      <alignment horizontal="center" vertical="center"/>
    </xf>
    <xf numFmtId="0" fontId="12" fillId="5" borderId="8" xfId="0" applyNumberFormat="1" applyFont="1" applyFill="1" applyBorder="1" applyAlignment="1" applyProtection="1">
      <alignment horizontal="center" vertical="center"/>
    </xf>
    <xf numFmtId="0" fontId="10" fillId="0" borderId="51" xfId="0" applyNumberFormat="1" applyFont="1" applyBorder="1" applyAlignment="1" applyProtection="1">
      <alignment horizontal="center" vertical="center"/>
    </xf>
    <xf numFmtId="0" fontId="0" fillId="0" borderId="14" xfId="4" quotePrefix="1" applyNumberFormat="1" applyFont="1" applyBorder="1" applyAlignment="1" applyProtection="1">
      <alignment horizontal="center" vertical="center"/>
    </xf>
    <xf numFmtId="0" fontId="0" fillId="0" borderId="14" xfId="0" applyBorder="1" applyAlignment="1" applyProtection="1">
      <alignment horizontal="center" vertical="center"/>
    </xf>
    <xf numFmtId="0" fontId="0" fillId="7" borderId="14" xfId="0" applyFill="1" applyBorder="1" applyAlignment="1" applyProtection="1">
      <alignment horizontal="center" vertical="center"/>
    </xf>
    <xf numFmtId="0" fontId="2" fillId="0" borderId="63" xfId="0" applyFont="1" applyBorder="1" applyAlignment="1">
      <alignment horizontal="center" vertical="center"/>
    </xf>
    <xf numFmtId="0" fontId="0" fillId="4" borderId="0" xfId="0" applyFill="1" applyBorder="1" applyAlignment="1" applyProtection="1">
      <alignment horizontal="right" vertical="center"/>
    </xf>
    <xf numFmtId="0" fontId="2" fillId="4" borderId="0" xfId="0" applyFont="1" applyFill="1" applyBorder="1" applyAlignment="1" applyProtection="1">
      <alignment horizontal="right" vertical="center"/>
    </xf>
    <xf numFmtId="0" fontId="2" fillId="4" borderId="16" xfId="0" applyFont="1" applyFill="1" applyBorder="1" applyAlignment="1" applyProtection="1">
      <alignment horizontal="center" vertical="center"/>
    </xf>
    <xf numFmtId="1" fontId="2" fillId="4" borderId="16" xfId="0" applyNumberFormat="1"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6" fillId="0" borderId="0" xfId="0" applyFont="1" applyFill="1" applyBorder="1" applyAlignment="1">
      <alignment vertical="center" wrapText="1"/>
    </xf>
    <xf numFmtId="0" fontId="27" fillId="0" borderId="8" xfId="0" applyNumberFormat="1" applyFont="1" applyBorder="1" applyAlignment="1" applyProtection="1">
      <alignment horizontal="center" vertical="center"/>
    </xf>
    <xf numFmtId="0" fontId="28" fillId="0" borderId="0" xfId="0" applyFont="1" applyAlignment="1">
      <alignment horizontal="center" vertical="center"/>
    </xf>
    <xf numFmtId="0" fontId="2" fillId="6" borderId="6" xfId="2" applyFont="1" applyFill="1" applyBorder="1" applyAlignment="1">
      <alignment horizontal="center" vertical="center" wrapText="1"/>
    </xf>
    <xf numFmtId="0" fontId="2" fillId="6" borderId="8" xfId="2" applyFont="1" applyFill="1" applyBorder="1" applyAlignment="1">
      <alignment vertical="center" wrapText="1"/>
    </xf>
    <xf numFmtId="176" fontId="17" fillId="16" borderId="1" xfId="3" applyNumberFormat="1" applyFont="1" applyFill="1" applyBorder="1" applyAlignment="1">
      <alignment horizontal="center" vertical="center" wrapText="1"/>
    </xf>
    <xf numFmtId="0" fontId="2" fillId="0" borderId="53" xfId="0" applyFont="1" applyBorder="1" applyAlignment="1">
      <alignment horizontal="center" vertical="center"/>
    </xf>
    <xf numFmtId="9" fontId="0" fillId="0" borderId="48" xfId="4" quotePrefix="1" applyFont="1" applyBorder="1" applyAlignment="1" applyProtection="1">
      <alignment horizontal="center" vertical="center"/>
    </xf>
    <xf numFmtId="0" fontId="2" fillId="4" borderId="53" xfId="0" applyFont="1" applyFill="1" applyBorder="1" applyAlignment="1" applyProtection="1">
      <alignment horizontal="center" vertical="center"/>
    </xf>
    <xf numFmtId="9" fontId="2" fillId="0" borderId="63" xfId="4" applyFont="1" applyBorder="1" applyAlignment="1">
      <alignment horizontal="center" vertical="center"/>
    </xf>
    <xf numFmtId="9" fontId="2" fillId="4" borderId="63" xfId="4" applyFont="1" applyFill="1" applyBorder="1" applyAlignment="1" applyProtection="1">
      <alignment horizontal="center" vertical="center"/>
    </xf>
    <xf numFmtId="0" fontId="2" fillId="16" borderId="6" xfId="2" applyFont="1" applyFill="1" applyBorder="1" applyAlignment="1">
      <alignment horizontal="left" vertical="center" wrapText="1"/>
    </xf>
    <xf numFmtId="9" fontId="0" fillId="0" borderId="3" xfId="4" quotePrefix="1" applyNumberFormat="1" applyFont="1" applyBorder="1" applyAlignment="1" applyProtection="1">
      <alignment horizontal="center" vertical="center"/>
    </xf>
    <xf numFmtId="9" fontId="28" fillId="0" borderId="16" xfId="4" applyFont="1" applyBorder="1" applyAlignment="1">
      <alignment horizontal="center" vertical="center"/>
    </xf>
    <xf numFmtId="0" fontId="10" fillId="4" borderId="0" xfId="0" applyFont="1" applyFill="1" applyBorder="1" applyAlignment="1">
      <alignment horizontal="center"/>
    </xf>
    <xf numFmtId="0" fontId="1" fillId="0" borderId="0" xfId="0" applyNumberFormat="1" applyFont="1" applyFill="1" applyBorder="1" applyAlignment="1">
      <alignment wrapText="1"/>
    </xf>
    <xf numFmtId="0" fontId="0" fillId="10" borderId="15" xfId="0" applyFill="1" applyBorder="1"/>
    <xf numFmtId="0" fontId="1" fillId="10" borderId="0" xfId="0" applyFont="1" applyFill="1" applyBorder="1"/>
    <xf numFmtId="0" fontId="1" fillId="10" borderId="0" xfId="2" applyFill="1" applyBorder="1"/>
    <xf numFmtId="0" fontId="0" fillId="10" borderId="0" xfId="0" applyFill="1" applyBorder="1" applyAlignment="1">
      <alignment horizontal="center" vertical="center"/>
    </xf>
    <xf numFmtId="0" fontId="1" fillId="10" borderId="15" xfId="2" applyFill="1" applyBorder="1"/>
    <xf numFmtId="0" fontId="0" fillId="10" borderId="19" xfId="0" applyFill="1" applyBorder="1" applyAlignment="1">
      <alignment vertical="top"/>
    </xf>
    <xf numFmtId="0" fontId="0" fillId="10" borderId="0" xfId="0" applyFill="1" applyBorder="1" applyAlignment="1">
      <alignment horizontal="center" vertical="top"/>
    </xf>
    <xf numFmtId="0" fontId="0" fillId="10" borderId="16" xfId="0" applyFill="1" applyBorder="1" applyAlignment="1">
      <alignment vertical="top"/>
    </xf>
    <xf numFmtId="0" fontId="0" fillId="0" borderId="0" xfId="0" applyAlignment="1">
      <alignment vertical="top"/>
    </xf>
    <xf numFmtId="0" fontId="0" fillId="10" borderId="0" xfId="0" applyFill="1" applyBorder="1" applyAlignment="1">
      <alignment horizontal="center"/>
    </xf>
    <xf numFmtId="0" fontId="1" fillId="0" borderId="1" xfId="0" applyFont="1" applyBorder="1" applyAlignment="1">
      <alignment vertical="center"/>
    </xf>
    <xf numFmtId="0" fontId="1" fillId="4" borderId="19" xfId="0" applyFont="1" applyFill="1" applyBorder="1" applyAlignment="1" applyProtection="1">
      <alignment horizontal="left" vertical="center"/>
    </xf>
    <xf numFmtId="0" fontId="11" fillId="0" borderId="0" xfId="0" applyFont="1" applyBorder="1" applyAlignment="1">
      <alignment horizontal="left"/>
    </xf>
    <xf numFmtId="0" fontId="9" fillId="4" borderId="20" xfId="0" applyFont="1" applyFill="1" applyBorder="1" applyAlignment="1">
      <alignment vertical="center"/>
    </xf>
    <xf numFmtId="0" fontId="3" fillId="10" borderId="0" xfId="0" applyFont="1" applyFill="1" applyBorder="1" applyAlignment="1">
      <alignment vertical="center"/>
    </xf>
    <xf numFmtId="49" fontId="2" fillId="0" borderId="6" xfId="0" applyNumberFormat="1" applyFont="1" applyBorder="1" applyAlignment="1">
      <alignment horizontal="center"/>
    </xf>
    <xf numFmtId="0" fontId="2" fillId="0" borderId="1" xfId="0" applyFont="1" applyBorder="1" applyAlignment="1">
      <alignment horizontal="center"/>
    </xf>
    <xf numFmtId="49" fontId="0" fillId="0" borderId="22" xfId="0" applyNumberFormat="1" applyBorder="1" applyAlignment="1">
      <alignment horizontal="center" vertical="top"/>
    </xf>
    <xf numFmtId="49" fontId="0" fillId="0" borderId="29" xfId="0" applyNumberFormat="1" applyBorder="1" applyAlignment="1">
      <alignment vertical="top"/>
    </xf>
    <xf numFmtId="0" fontId="0" fillId="0" borderId="29" xfId="0" applyBorder="1" applyAlignment="1">
      <alignment vertical="top"/>
    </xf>
    <xf numFmtId="49" fontId="0" fillId="0" borderId="0" xfId="0" applyNumberFormat="1" applyAlignment="1">
      <alignment horizontal="center"/>
    </xf>
    <xf numFmtId="49" fontId="1" fillId="0" borderId="6" xfId="0" applyNumberFormat="1" applyFont="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vertical="top" wrapText="1"/>
    </xf>
    <xf numFmtId="0" fontId="0" fillId="0" borderId="37" xfId="0" applyBorder="1"/>
    <xf numFmtId="0" fontId="1" fillId="0" borderId="10" xfId="0" applyFont="1" applyBorder="1"/>
    <xf numFmtId="9" fontId="28" fillId="0" borderId="0" xfId="0" applyNumberFormat="1" applyFont="1" applyBorder="1"/>
    <xf numFmtId="15" fontId="1" fillId="4" borderId="19" xfId="0" applyNumberFormat="1" applyFont="1" applyFill="1" applyBorder="1" applyAlignment="1" applyProtection="1">
      <alignment horizontal="left" vertical="center"/>
    </xf>
    <xf numFmtId="0" fontId="0" fillId="10" borderId="0" xfId="0" applyFill="1" applyBorder="1" applyAlignment="1">
      <alignment vertical="center"/>
    </xf>
    <xf numFmtId="0" fontId="0" fillId="0" borderId="38" xfId="0" applyBorder="1"/>
    <xf numFmtId="0" fontId="0" fillId="0" borderId="10" xfId="0" applyBorder="1"/>
    <xf numFmtId="0" fontId="1" fillId="0" borderId="0" xfId="0" applyFont="1"/>
    <xf numFmtId="0" fontId="1" fillId="0" borderId="0" xfId="0" applyFont="1" applyFill="1" applyBorder="1"/>
    <xf numFmtId="0" fontId="0" fillId="0" borderId="43" xfId="0" applyBorder="1"/>
    <xf numFmtId="0" fontId="8" fillId="4" borderId="0" xfId="0" applyFont="1" applyFill="1" applyBorder="1" applyAlignment="1">
      <alignment vertical="top"/>
    </xf>
    <xf numFmtId="0" fontId="8" fillId="4" borderId="0" xfId="0" applyFont="1" applyFill="1" applyBorder="1"/>
    <xf numFmtId="0" fontId="25" fillId="5" borderId="54" xfId="0" applyFont="1" applyFill="1" applyBorder="1" applyAlignment="1" applyProtection="1">
      <alignment horizontal="center" vertical="center"/>
    </xf>
    <xf numFmtId="15" fontId="9" fillId="0" borderId="0" xfId="0" applyNumberFormat="1" applyFont="1" applyFill="1" applyBorder="1" applyAlignment="1" applyProtection="1">
      <alignment horizontal="left" vertical="center"/>
    </xf>
    <xf numFmtId="177" fontId="9" fillId="0" borderId="0" xfId="0" applyNumberFormat="1" applyFont="1" applyFill="1" applyBorder="1" applyAlignment="1" applyProtection="1">
      <alignment horizontal="left" vertical="center"/>
    </xf>
    <xf numFmtId="0" fontId="4" fillId="17" borderId="0" xfId="0" applyFont="1" applyFill="1"/>
    <xf numFmtId="0" fontId="0" fillId="17" borderId="0" xfId="0" applyFill="1"/>
    <xf numFmtId="0" fontId="1" fillId="0" borderId="1" xfId="0" applyFont="1" applyBorder="1" applyAlignment="1">
      <alignment vertical="center" wrapText="1"/>
    </xf>
    <xf numFmtId="0" fontId="1" fillId="10" borderId="0" xfId="0" applyFont="1" applyFill="1" applyBorder="1" applyAlignment="1">
      <alignment wrapText="1"/>
    </xf>
    <xf numFmtId="0" fontId="21" fillId="4" borderId="0" xfId="0" applyFont="1" applyFill="1" applyBorder="1" applyAlignment="1">
      <alignment horizontal="center" wrapText="1"/>
    </xf>
    <xf numFmtId="0" fontId="40" fillId="6" borderId="6" xfId="2" applyFont="1" applyFill="1" applyBorder="1" applyAlignment="1">
      <alignment horizontal="center" vertical="center" wrapText="1"/>
    </xf>
    <xf numFmtId="0" fontId="1" fillId="10" borderId="19" xfId="0" applyFont="1" applyFill="1" applyBorder="1" applyAlignment="1">
      <alignment horizontal="right" wrapText="1"/>
    </xf>
    <xf numFmtId="0" fontId="41" fillId="0" borderId="0" xfId="0" applyFont="1" applyFill="1" applyBorder="1" applyAlignment="1">
      <alignment vertical="center" wrapText="1"/>
    </xf>
    <xf numFmtId="0" fontId="1" fillId="4" borderId="19" xfId="0" applyFont="1" applyFill="1" applyBorder="1" applyAlignment="1">
      <alignment horizontal="right"/>
    </xf>
    <xf numFmtId="0" fontId="1" fillId="10" borderId="19" xfId="0" applyFont="1" applyFill="1" applyBorder="1"/>
    <xf numFmtId="176" fontId="17" fillId="16" borderId="6" xfId="3" applyNumberFormat="1" applyFont="1" applyFill="1" applyBorder="1" applyAlignment="1">
      <alignment horizontal="center" vertical="center" wrapText="1"/>
    </xf>
    <xf numFmtId="1" fontId="2" fillId="0" borderId="22" xfId="2" applyNumberFormat="1" applyFont="1" applyBorder="1" applyAlignment="1">
      <alignment horizontal="center" vertical="center" wrapText="1"/>
    </xf>
    <xf numFmtId="1" fontId="2" fillId="0" borderId="12" xfId="2" applyNumberFormat="1" applyFont="1" applyBorder="1" applyAlignment="1">
      <alignment horizontal="center" vertical="center" wrapText="1"/>
    </xf>
    <xf numFmtId="0" fontId="2" fillId="0" borderId="2" xfId="2" applyFont="1" applyFill="1" applyBorder="1" applyAlignment="1">
      <alignment horizontal="center" vertical="center" wrapText="1"/>
    </xf>
    <xf numFmtId="14" fontId="9"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31" fillId="4" borderId="16" xfId="0" applyFont="1" applyFill="1" applyBorder="1" applyProtection="1"/>
    <xf numFmtId="0" fontId="31" fillId="0" borderId="1" xfId="0" applyFont="1" applyBorder="1" applyAlignment="1">
      <alignment vertical="top" wrapText="1"/>
    </xf>
    <xf numFmtId="0" fontId="1" fillId="4" borderId="19" xfId="0" applyFont="1" applyFill="1" applyBorder="1" applyAlignment="1">
      <alignment horizontal="right" vertical="center" wrapText="1"/>
    </xf>
    <xf numFmtId="15" fontId="1" fillId="0" borderId="2" xfId="0" applyNumberFormat="1" applyFont="1" applyFill="1" applyBorder="1" applyAlignment="1">
      <alignment horizontal="left" vertical="center"/>
    </xf>
    <xf numFmtId="15" fontId="9" fillId="0" borderId="5" xfId="0" applyNumberFormat="1" applyFont="1" applyFill="1" applyBorder="1" applyAlignment="1">
      <alignment horizontal="left" vertical="center"/>
    </xf>
    <xf numFmtId="0" fontId="51" fillId="0" borderId="2" xfId="2" applyFont="1" applyFill="1" applyBorder="1" applyAlignment="1">
      <alignment horizontal="center" vertical="center" wrapText="1"/>
    </xf>
    <xf numFmtId="0" fontId="53" fillId="0" borderId="7" xfId="0" applyFont="1" applyBorder="1" applyAlignment="1">
      <alignment horizontal="center" vertical="center"/>
    </xf>
    <xf numFmtId="0" fontId="53" fillId="10" borderId="21" xfId="0" applyFont="1" applyFill="1" applyBorder="1" applyAlignment="1">
      <alignment vertical="center" wrapText="1"/>
    </xf>
    <xf numFmtId="0" fontId="53" fillId="10" borderId="21" xfId="0" applyFont="1" applyFill="1" applyBorder="1" applyAlignment="1">
      <alignment wrapText="1"/>
    </xf>
    <xf numFmtId="0" fontId="53" fillId="10" borderId="21" xfId="0" applyFont="1" applyFill="1" applyBorder="1" applyAlignment="1">
      <alignment horizontal="right"/>
    </xf>
    <xf numFmtId="0" fontId="53" fillId="0" borderId="0" xfId="0" applyFont="1"/>
    <xf numFmtId="0" fontId="53" fillId="0" borderId="19" xfId="0" applyFont="1" applyBorder="1" applyAlignment="1">
      <alignment horizontal="center" vertical="center"/>
    </xf>
    <xf numFmtId="0" fontId="53" fillId="10" borderId="0" xfId="0" applyFont="1" applyFill="1" applyBorder="1" applyAlignment="1">
      <alignment vertical="center" wrapText="1"/>
    </xf>
    <xf numFmtId="0" fontId="53" fillId="10" borderId="0" xfId="0" applyFont="1" applyFill="1" applyBorder="1" applyAlignment="1">
      <alignment wrapText="1"/>
    </xf>
    <xf numFmtId="0" fontId="53" fillId="10" borderId="0" xfId="0" applyFont="1" applyFill="1" applyBorder="1" applyAlignment="1">
      <alignment horizontal="right"/>
    </xf>
    <xf numFmtId="0" fontId="53" fillId="10" borderId="19" xfId="0" applyFont="1" applyFill="1" applyBorder="1" applyAlignment="1">
      <alignment horizontal="center" vertical="center"/>
    </xf>
    <xf numFmtId="0" fontId="53" fillId="0" borderId="0" xfId="0" applyFont="1" applyBorder="1" applyAlignment="1">
      <alignment vertical="center" wrapText="1"/>
    </xf>
    <xf numFmtId="0" fontId="57" fillId="0" borderId="10" xfId="0" applyFont="1" applyFill="1" applyBorder="1" applyAlignment="1">
      <alignment horizontal="center" vertical="center" wrapText="1"/>
    </xf>
    <xf numFmtId="0" fontId="57" fillId="0" borderId="10" xfId="0" applyFont="1" applyFill="1" applyBorder="1" applyAlignment="1">
      <alignment horizontal="center" vertical="center"/>
    </xf>
    <xf numFmtId="0" fontId="57" fillId="10" borderId="38" xfId="0" applyFont="1" applyFill="1" applyBorder="1" applyAlignment="1">
      <alignment horizontal="center" vertical="center" wrapText="1"/>
    </xf>
    <xf numFmtId="0" fontId="57" fillId="10" borderId="10" xfId="0" applyFont="1" applyFill="1" applyBorder="1" applyAlignment="1">
      <alignment horizontal="center" vertical="center" wrapText="1"/>
    </xf>
    <xf numFmtId="0" fontId="53" fillId="0" borderId="0" xfId="0" applyFont="1" applyAlignment="1">
      <alignment vertical="center"/>
    </xf>
    <xf numFmtId="0" fontId="53" fillId="4" borderId="19" xfId="0" applyFont="1" applyFill="1" applyBorder="1" applyAlignment="1">
      <alignment horizontal="center" vertical="center"/>
    </xf>
    <xf numFmtId="0" fontId="53" fillId="4" borderId="0" xfId="0" applyFont="1" applyFill="1" applyBorder="1" applyAlignment="1">
      <alignment vertical="center" wrapText="1"/>
    </xf>
    <xf numFmtId="0" fontId="53" fillId="4" borderId="0" xfId="0" applyFont="1" applyFill="1" applyBorder="1" applyAlignment="1">
      <alignment wrapText="1"/>
    </xf>
    <xf numFmtId="0" fontId="53" fillId="4" borderId="0" xfId="0" applyFont="1" applyFill="1" applyBorder="1"/>
    <xf numFmtId="0" fontId="54" fillId="4" borderId="0" xfId="0" applyFont="1" applyFill="1" applyBorder="1" applyAlignment="1" applyProtection="1">
      <alignment horizontal="center" vertical="center"/>
      <protection locked="0"/>
    </xf>
    <xf numFmtId="0" fontId="54" fillId="4" borderId="16" xfId="0" applyFont="1" applyFill="1" applyBorder="1" applyAlignment="1" applyProtection="1">
      <alignment horizontal="center" vertical="center"/>
      <protection locked="0"/>
    </xf>
    <xf numFmtId="0" fontId="53" fillId="0" borderId="0" xfId="0" applyFont="1" applyProtection="1">
      <protection locked="0"/>
    </xf>
    <xf numFmtId="0" fontId="53" fillId="4" borderId="0" xfId="0" applyFont="1" applyFill="1" applyBorder="1" applyAlignment="1">
      <alignment horizontal="center" vertical="center"/>
    </xf>
    <xf numFmtId="0" fontId="53" fillId="4" borderId="16" xfId="0" applyFont="1" applyFill="1" applyBorder="1" applyAlignment="1" applyProtection="1">
      <alignment horizontal="center" vertical="center"/>
      <protection locked="0"/>
    </xf>
    <xf numFmtId="0" fontId="53" fillId="4" borderId="45" xfId="0" applyFont="1" applyFill="1" applyBorder="1" applyAlignment="1">
      <alignment horizontal="center" vertical="center"/>
    </xf>
    <xf numFmtId="0" fontId="53" fillId="10" borderId="6" xfId="0" applyFont="1" applyFill="1" applyBorder="1" applyAlignment="1">
      <alignment vertical="center" wrapText="1"/>
    </xf>
    <xf numFmtId="0" fontId="53" fillId="10" borderId="1" xfId="0" applyFont="1" applyFill="1" applyBorder="1" applyAlignment="1">
      <alignment vertical="center" wrapText="1"/>
    </xf>
    <xf numFmtId="0" fontId="53" fillId="4" borderId="1" xfId="0" applyFont="1" applyFill="1" applyBorder="1" applyAlignment="1">
      <alignment wrapText="1"/>
    </xf>
    <xf numFmtId="0" fontId="53" fillId="4" borderId="1"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0" borderId="0" xfId="0" applyFont="1" applyAlignment="1" applyProtection="1">
      <alignment wrapText="1"/>
      <protection locked="0"/>
    </xf>
    <xf numFmtId="0" fontId="53" fillId="0" borderId="45" xfId="0" applyFont="1" applyFill="1" applyBorder="1" applyAlignment="1">
      <alignment horizontal="center" vertical="center"/>
    </xf>
    <xf numFmtId="0" fontId="53" fillId="0" borderId="6" xfId="0" applyFont="1" applyFill="1" applyBorder="1" applyAlignment="1">
      <alignment vertical="center" wrapText="1"/>
    </xf>
    <xf numFmtId="0" fontId="53" fillId="0" borderId="1" xfId="0" applyFont="1" applyFill="1" applyBorder="1" applyAlignment="1">
      <alignment vertical="center" wrapText="1"/>
    </xf>
    <xf numFmtId="0" fontId="53" fillId="4" borderId="1" xfId="0" applyFont="1" applyFill="1" applyBorder="1" applyAlignment="1">
      <alignment vertical="top" wrapText="1"/>
    </xf>
    <xf numFmtId="0" fontId="60" fillId="4" borderId="0" xfId="1" applyFont="1" applyFill="1" applyBorder="1" applyAlignment="1" applyProtection="1">
      <alignment vertical="center" wrapText="1"/>
    </xf>
    <xf numFmtId="0" fontId="60" fillId="4" borderId="0" xfId="1" applyFont="1" applyFill="1" applyBorder="1" applyAlignment="1" applyProtection="1">
      <alignment wrapText="1"/>
    </xf>
    <xf numFmtId="0" fontId="61" fillId="4" borderId="0" xfId="1" applyFont="1" applyFill="1" applyBorder="1" applyAlignment="1" applyProtection="1">
      <alignment horizontal="right"/>
    </xf>
    <xf numFmtId="0" fontId="61" fillId="4" borderId="1" xfId="0" applyFont="1" applyFill="1" applyBorder="1" applyAlignment="1">
      <alignment horizontal="center" vertical="center"/>
    </xf>
    <xf numFmtId="0" fontId="61" fillId="4" borderId="3" xfId="0" applyFont="1" applyFill="1" applyBorder="1" applyAlignment="1" applyProtection="1">
      <alignment horizontal="center" vertical="center"/>
      <protection locked="0"/>
    </xf>
    <xf numFmtId="0" fontId="53" fillId="4" borderId="19" xfId="0" applyFont="1" applyFill="1" applyBorder="1" applyAlignment="1">
      <alignment horizontal="center" vertical="center" wrapText="1"/>
    </xf>
    <xf numFmtId="0" fontId="62" fillId="4" borderId="0" xfId="3" applyFont="1" applyFill="1" applyBorder="1" applyAlignment="1" applyProtection="1">
      <alignment horizontal="center" vertical="center" wrapText="1"/>
      <protection locked="0"/>
    </xf>
    <xf numFmtId="0" fontId="61" fillId="4" borderId="0" xfId="3" applyFont="1" applyFill="1" applyBorder="1" applyAlignment="1" applyProtection="1">
      <alignment horizontal="right"/>
      <protection locked="0"/>
    </xf>
    <xf numFmtId="0" fontId="61" fillId="4" borderId="1" xfId="0" applyFont="1" applyFill="1" applyBorder="1" applyAlignment="1">
      <alignment horizontal="center" vertical="center" wrapText="1"/>
    </xf>
    <xf numFmtId="0" fontId="61" fillId="4" borderId="3" xfId="0" applyFont="1" applyFill="1" applyBorder="1" applyAlignment="1">
      <alignment horizontal="center" vertical="center" wrapText="1"/>
    </xf>
    <xf numFmtId="0" fontId="58" fillId="4" borderId="19" xfId="0" applyFont="1" applyFill="1" applyBorder="1" applyAlignment="1">
      <alignment horizontal="center" vertical="center"/>
    </xf>
    <xf numFmtId="0" fontId="61" fillId="4" borderId="0" xfId="0" applyFont="1" applyFill="1" applyBorder="1" applyAlignment="1">
      <alignment horizontal="right"/>
    </xf>
    <xf numFmtId="9" fontId="61" fillId="0" borderId="1" xfId="4" applyFont="1" applyBorder="1" applyAlignment="1">
      <alignment horizontal="center" wrapText="1"/>
    </xf>
    <xf numFmtId="9" fontId="61" fillId="4" borderId="3" xfId="4" applyFont="1" applyFill="1" applyBorder="1" applyAlignment="1">
      <alignment horizontal="center" vertical="center" wrapText="1"/>
    </xf>
    <xf numFmtId="0" fontId="53" fillId="0" borderId="0" xfId="0" applyFont="1" applyAlignment="1">
      <alignment wrapText="1"/>
    </xf>
    <xf numFmtId="0" fontId="53" fillId="4" borderId="1" xfId="0" applyNumberFormat="1" applyFont="1" applyFill="1" applyBorder="1" applyAlignment="1">
      <alignment wrapText="1"/>
    </xf>
    <xf numFmtId="0" fontId="55" fillId="0" borderId="0" xfId="1" applyFont="1" applyAlignment="1" applyProtection="1">
      <protection locked="0"/>
    </xf>
    <xf numFmtId="0" fontId="59" fillId="4" borderId="1" xfId="0" applyFont="1" applyFill="1" applyBorder="1" applyAlignment="1">
      <alignment vertical="top" wrapText="1"/>
    </xf>
    <xf numFmtId="0" fontId="53" fillId="4" borderId="14" xfId="0" applyFont="1" applyFill="1" applyBorder="1" applyAlignment="1">
      <alignment wrapText="1"/>
    </xf>
    <xf numFmtId="0" fontId="53" fillId="4" borderId="14" xfId="0" applyFont="1" applyFill="1" applyBorder="1" applyAlignment="1" applyProtection="1">
      <alignment horizontal="center" vertical="center"/>
      <protection locked="0"/>
    </xf>
    <xf numFmtId="0" fontId="53" fillId="4" borderId="48" xfId="0" applyFont="1" applyFill="1" applyBorder="1" applyAlignment="1" applyProtection="1">
      <alignment horizontal="center" vertical="center"/>
      <protection locked="0"/>
    </xf>
    <xf numFmtId="0" fontId="53" fillId="4" borderId="31" xfId="0" applyFont="1" applyFill="1" applyBorder="1" applyAlignment="1">
      <alignment horizontal="center" vertical="center"/>
    </xf>
    <xf numFmtId="0" fontId="53" fillId="4" borderId="17" xfId="0" applyFont="1" applyFill="1" applyBorder="1" applyAlignment="1">
      <alignment vertical="center" wrapText="1"/>
    </xf>
    <xf numFmtId="0" fontId="53" fillId="4" borderId="17" xfId="0" applyFont="1" applyFill="1" applyBorder="1" applyAlignment="1">
      <alignment wrapText="1"/>
    </xf>
    <xf numFmtId="0" fontId="58" fillId="4" borderId="17" xfId="0" applyFont="1" applyFill="1" applyBorder="1" applyAlignment="1">
      <alignment horizontal="right" vertical="center"/>
    </xf>
    <xf numFmtId="0" fontId="53" fillId="4" borderId="17" xfId="0" applyFont="1" applyFill="1" applyBorder="1" applyAlignment="1">
      <alignment vertical="center"/>
    </xf>
    <xf numFmtId="0" fontId="53" fillId="4" borderId="30" xfId="0" applyFont="1" applyFill="1" applyBorder="1" applyAlignment="1">
      <alignment vertical="center"/>
    </xf>
    <xf numFmtId="0" fontId="53" fillId="4" borderId="20" xfId="0" applyFont="1" applyFill="1" applyBorder="1" applyAlignment="1">
      <alignment horizontal="center" vertical="center"/>
    </xf>
    <xf numFmtId="0" fontId="61" fillId="4" borderId="1" xfId="0" applyFont="1" applyFill="1" applyBorder="1" applyAlignment="1" applyProtection="1">
      <alignment horizontal="center" vertical="center"/>
      <protection locked="0"/>
    </xf>
    <xf numFmtId="0" fontId="53" fillId="4" borderId="20" xfId="0" applyFont="1" applyFill="1" applyBorder="1" applyAlignment="1">
      <alignment horizontal="center" vertical="center" wrapText="1"/>
    </xf>
    <xf numFmtId="9" fontId="61" fillId="4" borderId="1" xfId="4" applyFont="1" applyFill="1" applyBorder="1" applyAlignment="1">
      <alignment horizontal="center" vertical="center" wrapText="1"/>
    </xf>
    <xf numFmtId="0" fontId="53" fillId="4" borderId="23" xfId="0" applyFont="1" applyFill="1" applyBorder="1" applyAlignment="1">
      <alignment wrapText="1"/>
    </xf>
    <xf numFmtId="0" fontId="53" fillId="4" borderId="23" xfId="0" applyFont="1" applyFill="1" applyBorder="1"/>
    <xf numFmtId="0" fontId="53" fillId="0" borderId="23" xfId="0" applyFont="1" applyBorder="1" applyAlignment="1">
      <alignment horizontal="center"/>
    </xf>
    <xf numFmtId="0" fontId="53" fillId="0" borderId="12" xfId="0" applyFont="1" applyBorder="1"/>
    <xf numFmtId="0" fontId="53" fillId="15" borderId="46" xfId="0" applyFont="1" applyFill="1" applyBorder="1" applyAlignment="1">
      <alignment horizontal="center" vertical="center"/>
    </xf>
    <xf numFmtId="0" fontId="53" fillId="0" borderId="11" xfId="0" applyFont="1" applyFill="1" applyBorder="1" applyAlignment="1">
      <alignment horizontal="left" vertical="center" wrapText="1"/>
    </xf>
    <xf numFmtId="0" fontId="53" fillId="0" borderId="29" xfId="0" applyFont="1" applyFill="1" applyBorder="1" applyAlignment="1">
      <alignment horizontal="left" vertical="center" wrapText="1"/>
    </xf>
    <xf numFmtId="0" fontId="53" fillId="4" borderId="29" xfId="0" applyFont="1" applyFill="1" applyBorder="1" applyAlignment="1">
      <alignment horizontal="left" wrapText="1"/>
    </xf>
    <xf numFmtId="0" fontId="53" fillId="4" borderId="29" xfId="0" applyFont="1" applyFill="1" applyBorder="1" applyAlignment="1" applyProtection="1">
      <alignment horizontal="center" vertical="center"/>
      <protection locked="0"/>
    </xf>
    <xf numFmtId="0" fontId="53" fillId="4" borderId="47" xfId="0" applyFont="1" applyFill="1" applyBorder="1" applyAlignment="1" applyProtection="1">
      <alignment horizontal="center" vertical="center"/>
      <protection locked="0"/>
    </xf>
    <xf numFmtId="0" fontId="53" fillId="15" borderId="45" xfId="0" applyFont="1" applyFill="1" applyBorder="1" applyAlignment="1">
      <alignment horizontal="center" vertical="center"/>
    </xf>
    <xf numFmtId="0" fontId="53" fillId="0" borderId="1" xfId="0" applyFont="1" applyFill="1" applyBorder="1" applyAlignment="1">
      <alignment horizontal="left" vertical="center" wrapText="1"/>
    </xf>
    <xf numFmtId="0" fontId="53" fillId="4" borderId="1" xfId="0" applyFont="1" applyFill="1" applyBorder="1" applyAlignment="1">
      <alignment horizontal="left" wrapText="1"/>
    </xf>
    <xf numFmtId="0" fontId="58" fillId="4" borderId="0" xfId="0" applyFont="1" applyFill="1" applyBorder="1" applyAlignment="1">
      <alignment horizontal="right" vertical="center"/>
    </xf>
    <xf numFmtId="0" fontId="58" fillId="4" borderId="19" xfId="0" applyFont="1" applyFill="1" applyBorder="1" applyAlignment="1">
      <alignment horizontal="left" vertical="center"/>
    </xf>
    <xf numFmtId="0" fontId="53" fillId="0" borderId="0" xfId="0" applyFont="1" applyBorder="1" applyAlignment="1">
      <alignment wrapText="1"/>
    </xf>
    <xf numFmtId="0" fontId="53" fillId="0" borderId="16" xfId="0" applyFont="1" applyBorder="1" applyAlignment="1">
      <alignment wrapText="1"/>
    </xf>
    <xf numFmtId="0" fontId="61" fillId="4" borderId="19" xfId="0" applyFont="1" applyFill="1" applyBorder="1" applyAlignment="1">
      <alignment horizontal="center" vertical="center"/>
    </xf>
    <xf numFmtId="0" fontId="53" fillId="10" borderId="45" xfId="0" applyFont="1" applyFill="1" applyBorder="1" applyAlignment="1">
      <alignment horizontal="center" vertical="center"/>
    </xf>
    <xf numFmtId="0" fontId="53" fillId="0" borderId="0" xfId="0" applyFont="1" applyAlignment="1" applyProtection="1">
      <alignment horizontal="left" wrapText="1"/>
      <protection locked="0"/>
    </xf>
    <xf numFmtId="0" fontId="53" fillId="0" borderId="0" xfId="0" applyFont="1" applyBorder="1" applyAlignment="1">
      <alignment horizontal="center"/>
    </xf>
    <xf numFmtId="0" fontId="53" fillId="0" borderId="16" xfId="0" applyFont="1" applyBorder="1"/>
    <xf numFmtId="0" fontId="53" fillId="10" borderId="19" xfId="0" applyFont="1" applyFill="1" applyBorder="1" applyAlignment="1">
      <alignment horizontal="center" vertical="center" wrapText="1"/>
    </xf>
    <xf numFmtId="0" fontId="62" fillId="10" borderId="0" xfId="3" applyFont="1" applyFill="1" applyBorder="1" applyAlignment="1" applyProtection="1">
      <alignment horizontal="center" vertical="center" wrapText="1"/>
      <protection locked="0"/>
    </xf>
    <xf numFmtId="0" fontId="53" fillId="10" borderId="17" xfId="0" applyFont="1" applyFill="1" applyBorder="1" applyAlignment="1">
      <alignment wrapText="1"/>
    </xf>
    <xf numFmtId="0" fontId="53" fillId="10" borderId="40" xfId="0" applyFont="1" applyFill="1" applyBorder="1" applyAlignment="1">
      <alignment horizontal="center" vertical="center" wrapText="1"/>
    </xf>
    <xf numFmtId="0" fontId="53" fillId="10" borderId="23" xfId="0" applyFont="1" applyFill="1" applyBorder="1" applyAlignment="1">
      <alignment wrapText="1"/>
    </xf>
    <xf numFmtId="0" fontId="53" fillId="10" borderId="41" xfId="0" applyFont="1" applyFill="1" applyBorder="1" applyAlignment="1">
      <alignment horizontal="center" vertical="center" wrapText="1"/>
    </xf>
    <xf numFmtId="0" fontId="60" fillId="10" borderId="0" xfId="1" applyFont="1" applyFill="1" applyBorder="1" applyAlignment="1" applyProtection="1">
      <alignment vertical="center" wrapText="1"/>
    </xf>
    <xf numFmtId="0" fontId="60" fillId="10" borderId="0" xfId="1" applyFont="1" applyFill="1" applyBorder="1" applyAlignment="1" applyProtection="1">
      <alignment wrapText="1"/>
    </xf>
    <xf numFmtId="0" fontId="53" fillId="10" borderId="32" xfId="0" applyFont="1" applyFill="1" applyBorder="1" applyAlignment="1">
      <alignment horizontal="center" vertical="center"/>
    </xf>
    <xf numFmtId="0" fontId="53" fillId="10" borderId="15" xfId="0" applyFont="1" applyFill="1" applyBorder="1" applyAlignment="1">
      <alignment vertical="center" wrapText="1"/>
    </xf>
    <xf numFmtId="0" fontId="53" fillId="10" borderId="15" xfId="0" applyFont="1" applyFill="1" applyBorder="1" applyAlignment="1">
      <alignment horizontal="center" vertical="center" wrapText="1"/>
    </xf>
    <xf numFmtId="0" fontId="53" fillId="0" borderId="15" xfId="0" applyFont="1" applyBorder="1"/>
    <xf numFmtId="0" fontId="53" fillId="0" borderId="15" xfId="0" applyFont="1" applyBorder="1" applyAlignment="1">
      <alignment horizontal="center"/>
    </xf>
    <xf numFmtId="0" fontId="53" fillId="0" borderId="33" xfId="0" applyFont="1" applyBorder="1"/>
    <xf numFmtId="0" fontId="53" fillId="0" borderId="0" xfId="0" applyFont="1" applyAlignment="1">
      <alignment horizontal="center" vertical="center"/>
    </xf>
    <xf numFmtId="0" fontId="53" fillId="0" borderId="0" xfId="0" applyFont="1" applyAlignment="1">
      <alignment vertical="center" wrapText="1"/>
    </xf>
    <xf numFmtId="0" fontId="53" fillId="0" borderId="0" xfId="0" applyFont="1" applyAlignment="1">
      <alignment horizontal="center"/>
    </xf>
    <xf numFmtId="0" fontId="61" fillId="4" borderId="0" xfId="0" applyFont="1" applyFill="1" applyBorder="1" applyAlignment="1">
      <alignment horizontal="center" vertical="center"/>
    </xf>
    <xf numFmtId="0" fontId="66" fillId="10" borderId="0" xfId="0" applyFont="1" applyFill="1" applyBorder="1" applyAlignment="1">
      <alignment horizontal="center" vertical="center"/>
    </xf>
    <xf numFmtId="0" fontId="64" fillId="10" borderId="0" xfId="0" applyFont="1" applyFill="1" applyBorder="1" applyAlignment="1">
      <alignment horizontal="center" wrapText="1"/>
    </xf>
    <xf numFmtId="0" fontId="54" fillId="10" borderId="19" xfId="0" applyFont="1" applyFill="1" applyBorder="1" applyAlignment="1">
      <alignment horizontal="center" vertical="center"/>
    </xf>
    <xf numFmtId="0" fontId="54" fillId="10" borderId="0" xfId="0" applyFont="1" applyFill="1" applyBorder="1" applyAlignment="1">
      <alignment horizontal="center" vertical="center"/>
    </xf>
    <xf numFmtId="0" fontId="57" fillId="10" borderId="0" xfId="0" applyFont="1" applyFill="1" applyBorder="1" applyAlignment="1">
      <alignment horizontal="center" vertical="center" wrapText="1"/>
    </xf>
    <xf numFmtId="0" fontId="57" fillId="10" borderId="0" xfId="0" applyFont="1" applyFill="1" applyBorder="1" applyAlignment="1">
      <alignment horizontal="center" vertical="center"/>
    </xf>
    <xf numFmtId="0" fontId="57" fillId="10" borderId="16" xfId="0" applyFont="1" applyFill="1" applyBorder="1" applyAlignment="1">
      <alignment horizontal="center" vertical="center" wrapText="1"/>
    </xf>
    <xf numFmtId="0" fontId="58" fillId="4" borderId="2" xfId="0" applyFont="1" applyFill="1" applyBorder="1" applyAlignment="1">
      <alignment horizontal="left" vertical="center"/>
    </xf>
    <xf numFmtId="0" fontId="53" fillId="4" borderId="4" xfId="0" applyFont="1" applyFill="1" applyBorder="1" applyAlignment="1">
      <alignment vertical="top" wrapText="1"/>
    </xf>
    <xf numFmtId="0" fontId="53" fillId="4" borderId="4" xfId="0" applyFont="1" applyFill="1" applyBorder="1" applyAlignment="1">
      <alignment horizontal="center" vertical="center"/>
    </xf>
    <xf numFmtId="0" fontId="53" fillId="4" borderId="6" xfId="0" applyFont="1" applyFill="1" applyBorder="1" applyAlignment="1">
      <alignment horizontal="center" vertical="center"/>
    </xf>
    <xf numFmtId="0" fontId="53" fillId="0" borderId="11" xfId="0" applyFont="1" applyFill="1" applyBorder="1" applyAlignment="1">
      <alignment vertical="center" wrapText="1"/>
    </xf>
    <xf numFmtId="0" fontId="53" fillId="10" borderId="11" xfId="0" applyFont="1" applyFill="1" applyBorder="1" applyAlignment="1">
      <alignment vertical="center" wrapText="1"/>
    </xf>
    <xf numFmtId="0" fontId="53" fillId="4" borderId="11" xfId="0" applyFont="1" applyFill="1" applyBorder="1" applyAlignment="1">
      <alignment vertical="top" wrapText="1"/>
    </xf>
    <xf numFmtId="0" fontId="53" fillId="4" borderId="12" xfId="0" applyFont="1" applyFill="1" applyBorder="1" applyAlignment="1" applyProtection="1">
      <alignment horizontal="center" vertical="center"/>
      <protection locked="0"/>
    </xf>
    <xf numFmtId="0" fontId="53" fillId="4" borderId="49" xfId="0" applyFont="1" applyFill="1" applyBorder="1" applyAlignment="1" applyProtection="1">
      <alignment horizontal="center" vertical="center"/>
      <protection locked="0"/>
    </xf>
    <xf numFmtId="0" fontId="53" fillId="4" borderId="6" xfId="0" applyFont="1" applyFill="1" applyBorder="1" applyAlignment="1" applyProtection="1">
      <alignment horizontal="center" vertical="center"/>
      <protection locked="0"/>
    </xf>
    <xf numFmtId="0" fontId="69" fillId="4" borderId="0" xfId="0" applyFont="1" applyFill="1" applyBorder="1" applyAlignment="1">
      <alignment vertical="top" wrapText="1"/>
    </xf>
    <xf numFmtId="0" fontId="69" fillId="4" borderId="17" xfId="0" applyFont="1" applyFill="1" applyBorder="1" applyAlignment="1">
      <alignment vertical="top" wrapText="1"/>
    </xf>
    <xf numFmtId="0" fontId="53" fillId="4" borderId="16" xfId="0" applyFont="1" applyFill="1" applyBorder="1" applyAlignment="1">
      <alignment horizontal="center" vertical="center"/>
    </xf>
    <xf numFmtId="0" fontId="60" fillId="4" borderId="0" xfId="1" applyFont="1" applyFill="1" applyBorder="1" applyAlignment="1" applyProtection="1">
      <alignment vertical="top" wrapText="1"/>
    </xf>
    <xf numFmtId="0" fontId="70"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58" fillId="0" borderId="19" xfId="0" applyFont="1" applyBorder="1" applyAlignment="1">
      <alignment horizontal="left" vertical="center"/>
    </xf>
    <xf numFmtId="0" fontId="53" fillId="0" borderId="0" xfId="0" applyFont="1" applyAlignment="1" applyProtection="1">
      <protection locked="0"/>
    </xf>
    <xf numFmtId="0" fontId="53" fillId="0" borderId="0" xfId="0" applyFont="1" applyFill="1" applyProtection="1">
      <protection locked="0"/>
    </xf>
    <xf numFmtId="0" fontId="53" fillId="0" borderId="0" xfId="0" applyFont="1" applyFill="1"/>
    <xf numFmtId="0" fontId="58" fillId="0" borderId="0" xfId="0" applyFont="1" applyBorder="1" applyAlignment="1">
      <alignment horizontal="right" vertical="center"/>
    </xf>
    <xf numFmtId="0" fontId="53" fillId="4" borderId="0" xfId="0" applyFont="1" applyFill="1" applyBorder="1" applyAlignment="1">
      <alignment horizontal="right" vertical="top" wrapText="1"/>
    </xf>
    <xf numFmtId="0" fontId="53" fillId="4" borderId="32" xfId="0" applyFont="1" applyFill="1" applyBorder="1" applyAlignment="1">
      <alignment horizontal="center" vertical="center"/>
    </xf>
    <xf numFmtId="0" fontId="53" fillId="4" borderId="15" xfId="0" applyFont="1" applyFill="1" applyBorder="1" applyAlignment="1">
      <alignment vertical="top" wrapText="1"/>
    </xf>
    <xf numFmtId="0" fontId="53" fillId="0" borderId="0" xfId="0" applyFont="1" applyAlignment="1">
      <alignment vertical="top" wrapText="1"/>
    </xf>
    <xf numFmtId="0" fontId="53" fillId="0" borderId="2" xfId="0" applyFont="1" applyFill="1" applyBorder="1" applyAlignment="1">
      <alignment vertical="center" wrapText="1"/>
    </xf>
    <xf numFmtId="0" fontId="53" fillId="0" borderId="42" xfId="0" applyFont="1" applyFill="1" applyBorder="1" applyAlignment="1">
      <alignment vertical="center" wrapText="1"/>
    </xf>
    <xf numFmtId="0" fontId="53" fillId="4" borderId="6" xfId="0" applyFont="1" applyFill="1" applyBorder="1" applyAlignment="1">
      <alignment vertical="top" wrapText="1"/>
    </xf>
    <xf numFmtId="0" fontId="53" fillId="10" borderId="2" xfId="0" applyFont="1" applyFill="1" applyBorder="1" applyAlignment="1">
      <alignment vertical="center" wrapText="1"/>
    </xf>
    <xf numFmtId="0" fontId="53" fillId="10" borderId="60" xfId="0" applyFont="1" applyFill="1" applyBorder="1" applyAlignment="1">
      <alignment vertical="center" wrapText="1"/>
    </xf>
    <xf numFmtId="0" fontId="53" fillId="4" borderId="19" xfId="0" applyFont="1" applyFill="1" applyBorder="1" applyAlignment="1">
      <alignment horizontal="left" vertical="center" wrapText="1"/>
    </xf>
    <xf numFmtId="0" fontId="70" fillId="4" borderId="0" xfId="0" applyFont="1" applyFill="1" applyBorder="1" applyAlignment="1" applyProtection="1">
      <alignment horizontal="center" vertical="center" wrapText="1"/>
      <protection locked="0"/>
    </xf>
    <xf numFmtId="0" fontId="70" fillId="4" borderId="14" xfId="0" applyFont="1" applyFill="1" applyBorder="1" applyAlignment="1" applyProtection="1">
      <alignment horizontal="center" vertical="top" wrapText="1"/>
      <protection locked="0"/>
    </xf>
    <xf numFmtId="0" fontId="58" fillId="4" borderId="0" xfId="0" applyFont="1" applyFill="1" applyBorder="1" applyAlignment="1">
      <alignment horizontal="right" vertical="top"/>
    </xf>
    <xf numFmtId="0" fontId="53" fillId="4" borderId="0" xfId="0" applyFont="1" applyFill="1" applyBorder="1" applyAlignment="1">
      <alignment horizontal="center" vertical="center" wrapText="1"/>
    </xf>
    <xf numFmtId="0" fontId="53" fillId="4" borderId="16" xfId="0" applyFont="1" applyFill="1" applyBorder="1" applyAlignment="1">
      <alignment horizontal="center" vertical="center" wrapText="1"/>
    </xf>
    <xf numFmtId="0" fontId="70" fillId="4" borderId="29" xfId="0" applyFont="1" applyFill="1" applyBorder="1" applyAlignment="1" applyProtection="1">
      <alignment horizontal="center" vertical="top" wrapText="1"/>
      <protection locked="0"/>
    </xf>
    <xf numFmtId="0" fontId="53" fillId="4" borderId="19" xfId="0" applyFont="1" applyFill="1" applyBorder="1" applyAlignment="1">
      <alignment horizontal="left" vertical="center"/>
    </xf>
    <xf numFmtId="0" fontId="53" fillId="4" borderId="29" xfId="0" applyFont="1" applyFill="1" applyBorder="1" applyAlignment="1">
      <alignment vertical="top" wrapText="1"/>
    </xf>
    <xf numFmtId="0" fontId="58" fillId="4" borderId="19" xfId="0" applyFont="1" applyFill="1" applyBorder="1" applyAlignment="1">
      <alignment horizontal="left" vertical="top"/>
    </xf>
    <xf numFmtId="0" fontId="53" fillId="4" borderId="50" xfId="0" applyFont="1" applyFill="1" applyBorder="1" applyAlignment="1">
      <alignment vertical="top"/>
    </xf>
    <xf numFmtId="0" fontId="53" fillId="4" borderId="19" xfId="0" applyFont="1" applyFill="1" applyBorder="1" applyAlignment="1">
      <alignment vertical="top"/>
    </xf>
    <xf numFmtId="0" fontId="53" fillId="0" borderId="7" xfId="0" applyFont="1" applyBorder="1" applyAlignment="1">
      <alignment horizontal="left" vertical="center"/>
    </xf>
    <xf numFmtId="0" fontId="53" fillId="0" borderId="19" xfId="0" applyFont="1" applyBorder="1" applyAlignment="1">
      <alignment horizontal="left" vertical="center"/>
    </xf>
    <xf numFmtId="0" fontId="53" fillId="10" borderId="19" xfId="0" applyFont="1" applyFill="1" applyBorder="1" applyAlignment="1">
      <alignment horizontal="left" vertical="center"/>
    </xf>
    <xf numFmtId="0" fontId="53" fillId="0" borderId="1" xfId="0" applyFont="1" applyBorder="1" applyAlignment="1">
      <alignment vertical="top" wrapText="1"/>
    </xf>
    <xf numFmtId="0" fontId="59" fillId="0" borderId="1" xfId="0" applyFont="1" applyBorder="1" applyAlignment="1">
      <alignment vertical="top" wrapText="1"/>
    </xf>
    <xf numFmtId="0" fontId="61" fillId="4" borderId="0" xfId="0" applyFont="1" applyFill="1" applyBorder="1" applyAlignment="1">
      <alignment horizontal="right" vertical="center"/>
    </xf>
    <xf numFmtId="0" fontId="71" fillId="4" borderId="0" xfId="0" applyFont="1" applyFill="1" applyBorder="1" applyAlignment="1" applyProtection="1">
      <alignment horizontal="center" vertical="top" wrapText="1"/>
      <protection locked="0"/>
    </xf>
    <xf numFmtId="0" fontId="53" fillId="0" borderId="45" xfId="0" applyFont="1" applyBorder="1" applyAlignment="1" applyProtection="1">
      <alignment horizontal="center" vertical="center"/>
      <protection locked="0"/>
    </xf>
    <xf numFmtId="0" fontId="53" fillId="0" borderId="19" xfId="0" applyFont="1" applyBorder="1" applyAlignment="1" applyProtection="1">
      <alignment vertical="center"/>
      <protection locked="0"/>
    </xf>
    <xf numFmtId="0" fontId="53" fillId="0" borderId="0"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53" fillId="0" borderId="45" xfId="0" applyFont="1" applyBorder="1" applyAlignment="1">
      <alignment horizontal="center" vertical="center"/>
    </xf>
    <xf numFmtId="0" fontId="53" fillId="4" borderId="19" xfId="0" applyFont="1" applyFill="1" applyBorder="1" applyAlignment="1">
      <alignment horizontal="left" vertical="top"/>
    </xf>
    <xf numFmtId="0" fontId="53" fillId="4" borderId="19" xfId="0" applyFont="1" applyFill="1" applyBorder="1" applyAlignment="1">
      <alignment horizontal="left" vertical="top" wrapText="1"/>
    </xf>
    <xf numFmtId="0" fontId="53" fillId="4" borderId="32" xfId="0" applyFont="1" applyFill="1" applyBorder="1" applyAlignment="1">
      <alignment horizontal="left" vertical="top"/>
    </xf>
    <xf numFmtId="0" fontId="61" fillId="4" borderId="15" xfId="0" applyFont="1" applyFill="1" applyBorder="1" applyAlignment="1">
      <alignment horizontal="right"/>
    </xf>
    <xf numFmtId="0" fontId="53" fillId="10" borderId="15" xfId="0" applyFont="1" applyFill="1" applyBorder="1" applyAlignment="1">
      <alignment wrapText="1"/>
    </xf>
    <xf numFmtId="0" fontId="53" fillId="10" borderId="33" xfId="0" applyFont="1" applyFill="1" applyBorder="1" applyAlignment="1">
      <alignment horizontal="center" vertical="center" wrapText="1"/>
    </xf>
    <xf numFmtId="0" fontId="53" fillId="0" borderId="0" xfId="0" applyFont="1" applyAlignment="1">
      <alignment horizontal="left" vertical="top"/>
    </xf>
    <xf numFmtId="0" fontId="53" fillId="0" borderId="0" xfId="0" applyFont="1" applyFill="1" applyAlignment="1">
      <alignment vertical="top" wrapText="1"/>
    </xf>
    <xf numFmtId="49" fontId="31" fillId="0" borderId="6" xfId="0" applyNumberFormat="1" applyFont="1" applyBorder="1" applyAlignment="1">
      <alignment horizontal="center" vertical="top"/>
    </xf>
    <xf numFmtId="0" fontId="8" fillId="0" borderId="23" xfId="0" applyFont="1" applyBorder="1" applyAlignment="1">
      <alignment horizontal="left"/>
    </xf>
    <xf numFmtId="0" fontId="12" fillId="5" borderId="38"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9" fontId="23" fillId="0" borderId="7" xfId="0" applyNumberFormat="1" applyFont="1" applyFill="1" applyBorder="1" applyAlignment="1" applyProtection="1">
      <alignment horizontal="center" vertical="center"/>
      <protection locked="0"/>
    </xf>
    <xf numFmtId="9" fontId="23" fillId="0" borderId="21" xfId="0" applyNumberFormat="1" applyFont="1" applyFill="1" applyBorder="1" applyAlignment="1" applyProtection="1">
      <alignment horizontal="center" vertical="center"/>
      <protection locked="0"/>
    </xf>
    <xf numFmtId="9" fontId="23" fillId="0" borderId="25" xfId="0" applyNumberFormat="1" applyFont="1" applyFill="1" applyBorder="1" applyAlignment="1" applyProtection="1">
      <alignment horizontal="center" vertical="center"/>
      <protection locked="0"/>
    </xf>
    <xf numFmtId="9" fontId="23" fillId="0" borderId="19" xfId="0" applyNumberFormat="1" applyFont="1" applyFill="1" applyBorder="1" applyAlignment="1" applyProtection="1">
      <alignment horizontal="center" vertical="center"/>
      <protection locked="0"/>
    </xf>
    <xf numFmtId="9" fontId="23" fillId="0" borderId="0" xfId="0" applyNumberFormat="1" applyFont="1" applyFill="1" applyBorder="1" applyAlignment="1" applyProtection="1">
      <alignment horizontal="center" vertical="center"/>
      <protection locked="0"/>
    </xf>
    <xf numFmtId="9" fontId="23" fillId="0" borderId="16" xfId="0" applyNumberFormat="1" applyFont="1" applyFill="1" applyBorder="1" applyAlignment="1" applyProtection="1">
      <alignment horizontal="center" vertical="center"/>
      <protection locked="0"/>
    </xf>
    <xf numFmtId="9" fontId="23" fillId="0" borderId="32" xfId="0" applyNumberFormat="1" applyFont="1" applyFill="1" applyBorder="1" applyAlignment="1" applyProtection="1">
      <alignment horizontal="center" vertical="center"/>
      <protection locked="0"/>
    </xf>
    <xf numFmtId="9" fontId="23" fillId="0" borderId="15" xfId="0" applyNumberFormat="1" applyFont="1" applyFill="1" applyBorder="1" applyAlignment="1" applyProtection="1">
      <alignment horizontal="center" vertical="center"/>
      <protection locked="0"/>
    </xf>
    <xf numFmtId="9" fontId="23" fillId="0" borderId="33" xfId="0" applyNumberFormat="1" applyFont="1" applyFill="1" applyBorder="1" applyAlignment="1" applyProtection="1">
      <alignment horizontal="center" vertical="center"/>
      <protection locked="0"/>
    </xf>
    <xf numFmtId="0" fontId="8" fillId="4" borderId="19" xfId="0" applyFont="1" applyFill="1" applyBorder="1" applyAlignment="1">
      <alignment horizontal="left" vertical="center" wrapText="1"/>
    </xf>
    <xf numFmtId="0" fontId="8" fillId="4" borderId="0"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16" xfId="0" applyFont="1" applyFill="1" applyBorder="1" applyAlignment="1">
      <alignment horizontal="left" vertical="center"/>
    </xf>
    <xf numFmtId="9" fontId="23" fillId="0" borderId="42" xfId="0" applyNumberFormat="1" applyFont="1" applyFill="1" applyBorder="1" applyAlignment="1" applyProtection="1">
      <alignment horizontal="center" vertical="center"/>
      <protection locked="0"/>
    </xf>
    <xf numFmtId="9" fontId="23" fillId="0" borderId="43" xfId="0" applyNumberFormat="1" applyFont="1" applyFill="1" applyBorder="1" applyAlignment="1" applyProtection="1">
      <alignment horizontal="center" vertical="center"/>
      <protection locked="0"/>
    </xf>
    <xf numFmtId="9" fontId="23" fillId="0" borderId="44" xfId="0" applyNumberFormat="1" applyFont="1" applyFill="1" applyBorder="1" applyAlignment="1" applyProtection="1">
      <alignment horizontal="center" vertical="center"/>
      <protection locked="0"/>
    </xf>
    <xf numFmtId="0" fontId="7" fillId="4" borderId="6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6" xfId="0" applyFont="1" applyFill="1" applyBorder="1" applyAlignment="1">
      <alignment horizontal="left" vertical="center" wrapText="1"/>
    </xf>
    <xf numFmtId="15" fontId="1" fillId="0" borderId="2" xfId="0" applyNumberFormat="1" applyFont="1" applyFill="1" applyBorder="1" applyAlignment="1">
      <alignment horizontal="left" vertical="center"/>
    </xf>
    <xf numFmtId="15" fontId="9" fillId="0" borderId="5" xfId="0" applyNumberFormat="1" applyFont="1" applyFill="1" applyBorder="1" applyAlignment="1">
      <alignment horizontal="left" vertical="center"/>
    </xf>
    <xf numFmtId="0" fontId="1" fillId="2" borderId="31"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left" vertical="top" wrapText="1"/>
      <protection locked="0"/>
    </xf>
    <xf numFmtId="0" fontId="0" fillId="0" borderId="9" xfId="0" applyBorder="1"/>
    <xf numFmtId="0" fontId="0" fillId="0" borderId="37" xfId="0" applyBorder="1"/>
    <xf numFmtId="15" fontId="1" fillId="4" borderId="31" xfId="0" applyNumberFormat="1" applyFont="1" applyFill="1" applyBorder="1" applyAlignment="1" applyProtection="1">
      <alignment horizontal="left" vertical="top"/>
    </xf>
    <xf numFmtId="15" fontId="9" fillId="4" borderId="17" xfId="0" applyNumberFormat="1" applyFont="1" applyFill="1" applyBorder="1" applyAlignment="1" applyProtection="1">
      <alignment horizontal="left" vertical="top"/>
    </xf>
    <xf numFmtId="15" fontId="9" fillId="4" borderId="40" xfId="0" applyNumberFormat="1" applyFont="1" applyFill="1" applyBorder="1" applyAlignment="1" applyProtection="1">
      <alignment horizontal="left" vertical="top"/>
    </xf>
    <xf numFmtId="15" fontId="9" fillId="4" borderId="20" xfId="0" applyNumberFormat="1" applyFont="1" applyFill="1" applyBorder="1" applyAlignment="1" applyProtection="1">
      <alignment horizontal="left" vertical="top"/>
    </xf>
    <xf numFmtId="15" fontId="9" fillId="4" borderId="0" xfId="0" applyNumberFormat="1" applyFont="1" applyFill="1" applyBorder="1" applyAlignment="1" applyProtection="1">
      <alignment horizontal="left" vertical="top"/>
    </xf>
    <xf numFmtId="15" fontId="9" fillId="4" borderId="16" xfId="0" applyNumberFormat="1" applyFont="1" applyFill="1" applyBorder="1" applyAlignment="1" applyProtection="1">
      <alignment horizontal="left" vertical="top"/>
    </xf>
    <xf numFmtId="15" fontId="9" fillId="4" borderId="13" xfId="0" applyNumberFormat="1" applyFont="1" applyFill="1" applyBorder="1" applyAlignment="1" applyProtection="1">
      <alignment horizontal="left" vertical="top"/>
    </xf>
    <xf numFmtId="15" fontId="9" fillId="4" borderId="23" xfId="0" applyNumberFormat="1" applyFont="1" applyFill="1" applyBorder="1" applyAlignment="1" applyProtection="1">
      <alignment horizontal="left" vertical="top"/>
    </xf>
    <xf numFmtId="15" fontId="9" fillId="4" borderId="41" xfId="0" applyNumberFormat="1" applyFont="1" applyFill="1" applyBorder="1" applyAlignment="1" applyProtection="1">
      <alignment horizontal="left" vertical="top"/>
    </xf>
    <xf numFmtId="0" fontId="1" fillId="4" borderId="31" xfId="0" applyFont="1" applyFill="1" applyBorder="1" applyAlignment="1" applyProtection="1">
      <alignment horizontal="left" vertical="top" wrapText="1"/>
    </xf>
    <xf numFmtId="0" fontId="9" fillId="4" borderId="17" xfId="0" applyFont="1" applyFill="1" applyBorder="1" applyAlignment="1" applyProtection="1">
      <alignment horizontal="left" vertical="top"/>
    </xf>
    <xf numFmtId="0" fontId="9" fillId="4" borderId="40" xfId="0" applyFont="1" applyFill="1" applyBorder="1" applyAlignment="1" applyProtection="1">
      <alignment horizontal="left" vertical="top"/>
    </xf>
    <xf numFmtId="0" fontId="9" fillId="4" borderId="20" xfId="0" applyFont="1" applyFill="1" applyBorder="1" applyAlignment="1" applyProtection="1">
      <alignment horizontal="left" vertical="top"/>
    </xf>
    <xf numFmtId="0" fontId="9" fillId="4" borderId="0" xfId="0" applyFont="1" applyFill="1" applyBorder="1" applyAlignment="1" applyProtection="1">
      <alignment horizontal="left" vertical="top"/>
    </xf>
    <xf numFmtId="0" fontId="9" fillId="4" borderId="16" xfId="0" applyFont="1" applyFill="1" applyBorder="1" applyAlignment="1" applyProtection="1">
      <alignment horizontal="left" vertical="top"/>
    </xf>
    <xf numFmtId="0" fontId="9" fillId="4" borderId="13" xfId="0" applyFont="1" applyFill="1" applyBorder="1" applyAlignment="1" applyProtection="1">
      <alignment horizontal="left" vertical="top"/>
    </xf>
    <xf numFmtId="0" fontId="9" fillId="4" borderId="23" xfId="0" applyFont="1" applyFill="1" applyBorder="1" applyAlignment="1" applyProtection="1">
      <alignment horizontal="left" vertical="top"/>
    </xf>
    <xf numFmtId="0" fontId="9" fillId="4" borderId="41" xfId="0" applyFont="1" applyFill="1" applyBorder="1" applyAlignment="1" applyProtection="1">
      <alignment horizontal="left" vertical="top"/>
    </xf>
    <xf numFmtId="0" fontId="9" fillId="4" borderId="2" xfId="0" applyFont="1" applyFill="1" applyBorder="1" applyAlignment="1">
      <alignment horizontal="left" vertical="center"/>
    </xf>
    <xf numFmtId="0" fontId="9" fillId="4" borderId="4" xfId="0" applyFont="1" applyFill="1" applyBorder="1" applyAlignment="1">
      <alignment horizontal="left" vertical="center"/>
    </xf>
    <xf numFmtId="0" fontId="9" fillId="4" borderId="6" xfId="0" applyFont="1" applyFill="1" applyBorder="1" applyAlignment="1">
      <alignment horizontal="left" vertical="center"/>
    </xf>
    <xf numFmtId="0" fontId="1" fillId="4" borderId="2" xfId="0" applyFont="1" applyFill="1" applyBorder="1" applyAlignment="1">
      <alignment horizontal="left" vertical="center"/>
    </xf>
    <xf numFmtId="0" fontId="9" fillId="4" borderId="0" xfId="0" applyFont="1" applyFill="1" applyBorder="1" applyAlignment="1">
      <alignment horizontal="left" vertical="center"/>
    </xf>
    <xf numFmtId="0" fontId="21" fillId="4" borderId="19"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22" xfId="0" applyFont="1" applyFill="1" applyBorder="1" applyAlignment="1">
      <alignment horizontal="left" vertical="center" wrapText="1"/>
    </xf>
    <xf numFmtId="0" fontId="66" fillId="4" borderId="21" xfId="0" applyFont="1" applyFill="1" applyBorder="1" applyAlignment="1">
      <alignment horizontal="center" vertical="center"/>
    </xf>
    <xf numFmtId="0" fontId="3" fillId="4" borderId="21" xfId="0" applyFont="1" applyFill="1" applyBorder="1" applyAlignment="1">
      <alignment horizontal="center" vertical="center"/>
    </xf>
    <xf numFmtId="0" fontId="16" fillId="2" borderId="2" xfId="1" applyFill="1" applyBorder="1" applyAlignment="1" applyProtection="1">
      <alignment horizontal="center" vertical="center"/>
      <protection locked="0"/>
    </xf>
    <xf numFmtId="0" fontId="1" fillId="4" borderId="23" xfId="0" applyFont="1" applyFill="1" applyBorder="1" applyAlignment="1">
      <alignment horizontal="center"/>
    </xf>
    <xf numFmtId="0" fontId="9" fillId="4" borderId="19"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0" borderId="13"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1" fillId="4" borderId="19" xfId="0" applyFont="1" applyFill="1" applyBorder="1" applyAlignment="1">
      <alignment horizontal="right" vertical="center" wrapText="1"/>
    </xf>
    <xf numFmtId="0" fontId="9" fillId="0" borderId="19" xfId="0" applyFont="1" applyBorder="1" applyAlignment="1">
      <alignment vertical="center"/>
    </xf>
    <xf numFmtId="0" fontId="1" fillId="0" borderId="38" xfId="0" applyFont="1" applyBorder="1" applyAlignment="1">
      <alignment horizontal="left" vertical="center" wrapText="1"/>
    </xf>
    <xf numFmtId="0" fontId="1" fillId="0" borderId="9" xfId="0" applyFont="1" applyBorder="1" applyAlignment="1">
      <alignment horizontal="left" vertical="center"/>
    </xf>
    <xf numFmtId="0" fontId="1" fillId="0" borderId="37" xfId="0" applyFont="1" applyBorder="1" applyAlignment="1">
      <alignment horizontal="left" vertical="center"/>
    </xf>
    <xf numFmtId="15" fontId="1" fillId="2" borderId="2" xfId="0" applyNumberFormat="1" applyFont="1" applyFill="1" applyBorder="1" applyAlignment="1" applyProtection="1">
      <alignment horizontal="center" vertical="center"/>
      <protection locked="0"/>
    </xf>
    <xf numFmtId="15" fontId="9" fillId="2" borderId="6" xfId="0" applyNumberFormat="1" applyFont="1" applyFill="1" applyBorder="1" applyAlignment="1" applyProtection="1">
      <alignment horizontal="center" vertical="center"/>
      <protection locked="0"/>
    </xf>
    <xf numFmtId="0" fontId="1" fillId="4" borderId="39" xfId="0" applyFont="1" applyFill="1" applyBorder="1" applyAlignment="1">
      <alignment horizontal="right" vertical="center" wrapText="1"/>
    </xf>
    <xf numFmtId="0" fontId="9" fillId="4" borderId="39" xfId="0" applyFont="1" applyFill="1" applyBorder="1" applyAlignment="1">
      <alignment horizontal="right" vertical="center"/>
    </xf>
    <xf numFmtId="15" fontId="9" fillId="2" borderId="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24" fillId="13" borderId="19" xfId="0" applyFont="1" applyFill="1" applyBorder="1" applyAlignment="1" applyProtection="1">
      <alignment horizontal="left" vertical="center" wrapText="1" indent="1"/>
    </xf>
    <xf numFmtId="0" fontId="24" fillId="13" borderId="0" xfId="0" applyFont="1" applyFill="1" applyBorder="1" applyAlignment="1" applyProtection="1">
      <alignment horizontal="left" vertical="center" wrapText="1" indent="1"/>
    </xf>
    <xf numFmtId="0" fontId="15" fillId="10" borderId="19" xfId="0" applyFont="1" applyFill="1" applyBorder="1" applyAlignment="1" applyProtection="1">
      <alignment horizontal="left" vertical="center" wrapText="1" indent="1"/>
    </xf>
    <xf numFmtId="0" fontId="15" fillId="10" borderId="0" xfId="0" applyFont="1" applyFill="1" applyBorder="1" applyAlignment="1" applyProtection="1">
      <alignment horizontal="left" vertical="center" wrapText="1" indent="1"/>
    </xf>
    <xf numFmtId="0" fontId="5" fillId="12" borderId="8" xfId="0" applyFont="1" applyFill="1" applyBorder="1" applyAlignment="1" applyProtection="1">
      <alignment horizontal="center" vertical="center"/>
    </xf>
    <xf numFmtId="0" fontId="5" fillId="12" borderId="4" xfId="0" applyFont="1" applyFill="1" applyBorder="1" applyAlignment="1" applyProtection="1">
      <alignment horizontal="center" vertical="center"/>
    </xf>
    <xf numFmtId="0" fontId="5" fillId="12" borderId="5" xfId="0" applyFont="1" applyFill="1" applyBorder="1" applyAlignment="1" applyProtection="1">
      <alignment horizontal="center" vertical="center"/>
    </xf>
    <xf numFmtId="0" fontId="10" fillId="10" borderId="0" xfId="0" applyFont="1" applyFill="1" applyBorder="1" applyAlignment="1" applyProtection="1">
      <alignment horizontal="left" vertical="center"/>
    </xf>
    <xf numFmtId="0" fontId="10" fillId="10" borderId="16" xfId="0" applyFont="1" applyFill="1" applyBorder="1" applyAlignment="1" applyProtection="1">
      <alignment horizontal="left" vertical="center"/>
    </xf>
    <xf numFmtId="0" fontId="8" fillId="2" borderId="8"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15" fontId="9" fillId="0" borderId="2" xfId="0" applyNumberFormat="1" applyFont="1" applyFill="1" applyBorder="1" applyAlignment="1" applyProtection="1">
      <alignment horizontal="left" vertical="center"/>
    </xf>
    <xf numFmtId="15" fontId="9" fillId="0" borderId="4" xfId="0" applyNumberFormat="1" applyFont="1" applyFill="1" applyBorder="1" applyAlignment="1" applyProtection="1">
      <alignment horizontal="left" vertical="center"/>
    </xf>
    <xf numFmtId="15" fontId="9" fillId="0" borderId="6" xfId="0" applyNumberFormat="1" applyFont="1" applyFill="1" applyBorder="1" applyAlignment="1" applyProtection="1">
      <alignment horizontal="left" vertical="center"/>
    </xf>
    <xf numFmtId="0" fontId="8" fillId="4" borderId="64" xfId="0" applyFont="1" applyFill="1" applyBorder="1" applyAlignment="1" applyProtection="1">
      <alignment horizontal="left"/>
    </xf>
    <xf numFmtId="0" fontId="8" fillId="4" borderId="23" xfId="0" applyFont="1" applyFill="1" applyBorder="1" applyAlignment="1" applyProtection="1">
      <alignment horizontal="left"/>
    </xf>
    <xf numFmtId="0" fontId="8" fillId="4" borderId="12" xfId="0" applyFont="1" applyFill="1" applyBorder="1" applyAlignment="1" applyProtection="1">
      <alignment horizontal="left"/>
    </xf>
    <xf numFmtId="0" fontId="68" fillId="0" borderId="0" xfId="0" applyFont="1" applyAlignment="1">
      <alignment horizontal="center" vertical="center"/>
    </xf>
    <xf numFmtId="0" fontId="25" fillId="0" borderId="0" xfId="0" applyFont="1" applyAlignment="1">
      <alignment horizontal="center" vertical="center"/>
    </xf>
    <xf numFmtId="0" fontId="25" fillId="5" borderId="53" xfId="0" applyFont="1" applyFill="1" applyBorder="1" applyAlignment="1" applyProtection="1">
      <alignment horizontal="center" vertical="center" wrapText="1"/>
    </xf>
    <xf numFmtId="0" fontId="25" fillId="5" borderId="54" xfId="0" applyFont="1" applyFill="1" applyBorder="1" applyAlignment="1" applyProtection="1">
      <alignment horizontal="center" vertical="center"/>
    </xf>
    <xf numFmtId="0" fontId="25" fillId="5" borderId="55" xfId="0" applyFont="1" applyFill="1" applyBorder="1" applyAlignment="1" applyProtection="1">
      <alignment horizontal="center" vertical="center"/>
    </xf>
    <xf numFmtId="0" fontId="8" fillId="4" borderId="34" xfId="0" applyFont="1" applyFill="1" applyBorder="1" applyAlignment="1" applyProtection="1">
      <alignment wrapText="1"/>
    </xf>
    <xf numFmtId="0" fontId="8" fillId="4" borderId="35" xfId="0" applyFont="1" applyFill="1" applyBorder="1" applyAlignment="1" applyProtection="1"/>
    <xf numFmtId="0" fontId="8" fillId="4" borderId="36" xfId="0" applyFont="1" applyFill="1" applyBorder="1" applyAlignment="1" applyProtection="1"/>
    <xf numFmtId="0" fontId="25" fillId="5" borderId="57" xfId="0" applyFont="1" applyFill="1" applyBorder="1" applyAlignment="1" applyProtection="1">
      <alignment horizontal="center" vertical="center" wrapText="1"/>
    </xf>
    <xf numFmtId="0" fontId="5" fillId="5" borderId="3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9" fontId="5" fillId="0" borderId="57" xfId="4" quotePrefix="1" applyNumberFormat="1" applyFont="1" applyFill="1" applyBorder="1" applyAlignment="1" applyProtection="1">
      <alignment horizontal="center" vertical="center"/>
    </xf>
    <xf numFmtId="9" fontId="5" fillId="0" borderId="55" xfId="4" quotePrefix="1" applyNumberFormat="1" applyFont="1" applyFill="1" applyBorder="1" applyAlignment="1" applyProtection="1">
      <alignment horizontal="center" vertical="center"/>
    </xf>
    <xf numFmtId="0" fontId="1" fillId="9" borderId="19" xfId="0" applyFont="1"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1" fillId="14" borderId="19" xfId="0" applyFont="1" applyFill="1" applyBorder="1" applyAlignment="1" applyProtection="1">
      <alignment horizontal="center" vertical="center"/>
    </xf>
    <xf numFmtId="0" fontId="1" fillId="14" borderId="0" xfId="0" applyFont="1" applyFill="1" applyBorder="1" applyAlignment="1" applyProtection="1">
      <alignment horizontal="center" vertical="center"/>
    </xf>
    <xf numFmtId="0" fontId="1" fillId="11" borderId="19" xfId="0" applyFont="1" applyFill="1" applyBorder="1" applyAlignment="1" applyProtection="1">
      <alignment horizontal="center" vertical="center"/>
    </xf>
    <xf numFmtId="0" fontId="1" fillId="11" borderId="0" xfId="0" applyFont="1" applyFill="1" applyBorder="1" applyAlignment="1" applyProtection="1">
      <alignment horizontal="center" vertical="center"/>
    </xf>
    <xf numFmtId="0" fontId="17" fillId="4" borderId="17" xfId="0" applyFont="1" applyFill="1" applyBorder="1" applyAlignment="1" applyProtection="1">
      <alignment horizontal="center"/>
    </xf>
    <xf numFmtId="0" fontId="10" fillId="0" borderId="2" xfId="0" applyNumberFormat="1" applyFont="1" applyFill="1" applyBorder="1" applyAlignment="1" applyProtection="1">
      <alignment horizontal="left" vertical="center"/>
    </xf>
    <xf numFmtId="0" fontId="10" fillId="0" borderId="4" xfId="0" applyNumberFormat="1" applyFont="1" applyFill="1" applyBorder="1" applyAlignment="1" applyProtection="1">
      <alignment horizontal="left" vertical="center"/>
    </xf>
    <xf numFmtId="0" fontId="10" fillId="0" borderId="6" xfId="0" applyNumberFormat="1" applyFont="1" applyFill="1" applyBorder="1" applyAlignment="1" applyProtection="1">
      <alignment horizontal="left" vertical="center"/>
    </xf>
    <xf numFmtId="0" fontId="24" fillId="13" borderId="32" xfId="0" applyFont="1" applyFill="1" applyBorder="1" applyAlignment="1" applyProtection="1">
      <alignment horizontal="left" vertical="center" wrapText="1" indent="1"/>
    </xf>
    <xf numFmtId="0" fontId="24" fillId="13" borderId="15" xfId="0" applyFont="1" applyFill="1" applyBorder="1" applyAlignment="1" applyProtection="1">
      <alignment horizontal="left" vertical="center" wrapText="1" inden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15" fillId="10" borderId="50" xfId="0" applyFont="1" applyFill="1" applyBorder="1" applyAlignment="1" applyProtection="1">
      <alignment horizontal="left" vertical="center" wrapText="1" indent="1"/>
    </xf>
    <xf numFmtId="0" fontId="15" fillId="10" borderId="17" xfId="0" applyFont="1" applyFill="1" applyBorder="1" applyAlignment="1" applyProtection="1">
      <alignment horizontal="left" vertical="center" wrapText="1" indent="1"/>
    </xf>
    <xf numFmtId="9" fontId="5" fillId="0" borderId="54" xfId="4" quotePrefix="1" applyNumberFormat="1" applyFont="1" applyFill="1" applyBorder="1" applyAlignment="1" applyProtection="1">
      <alignment horizontal="center" vertical="center"/>
    </xf>
    <xf numFmtId="9" fontId="5" fillId="0" borderId="56" xfId="4"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left" vertical="center"/>
    </xf>
    <xf numFmtId="177" fontId="9" fillId="0" borderId="4" xfId="0" applyNumberFormat="1" applyFont="1" applyFill="1" applyBorder="1" applyAlignment="1" applyProtection="1">
      <alignment horizontal="left" vertical="center"/>
    </xf>
    <xf numFmtId="177" fontId="9" fillId="0" borderId="6" xfId="0" applyNumberFormat="1" applyFont="1" applyFill="1" applyBorder="1" applyAlignment="1" applyProtection="1">
      <alignment horizontal="left" vertical="center"/>
    </xf>
    <xf numFmtId="15" fontId="0" fillId="10" borderId="0" xfId="0" applyNumberFormat="1" applyFill="1" applyBorder="1" applyAlignment="1">
      <alignment horizontal="center"/>
    </xf>
    <xf numFmtId="0" fontId="22" fillId="8" borderId="34" xfId="2" applyFont="1" applyFill="1" applyBorder="1" applyAlignment="1">
      <alignment horizontal="center" vertical="center"/>
    </xf>
    <xf numFmtId="0" fontId="22" fillId="8" borderId="35" xfId="2" applyFont="1" applyFill="1" applyBorder="1" applyAlignment="1">
      <alignment horizontal="center" vertical="center"/>
    </xf>
    <xf numFmtId="0" fontId="22" fillId="8" borderId="58" xfId="2" applyFont="1" applyFill="1" applyBorder="1" applyAlignment="1">
      <alignment horizontal="center" vertical="center"/>
    </xf>
    <xf numFmtId="0" fontId="18" fillId="0" borderId="8"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0" fillId="10" borderId="0" xfId="0" applyFill="1" applyBorder="1" applyAlignment="1">
      <alignment horizontal="center"/>
    </xf>
    <xf numFmtId="0" fontId="58" fillId="4" borderId="13" xfId="0" applyFont="1" applyFill="1" applyBorder="1" applyAlignment="1">
      <alignment horizontal="left" vertical="center"/>
    </xf>
    <xf numFmtId="0" fontId="58" fillId="4" borderId="23" xfId="0" applyFont="1" applyFill="1" applyBorder="1" applyAlignment="1">
      <alignment horizontal="left" vertical="center"/>
    </xf>
    <xf numFmtId="0" fontId="54" fillId="10" borderId="0" xfId="0" applyFont="1" applyFill="1" applyBorder="1" applyAlignment="1">
      <alignment horizontal="center" vertical="center" wrapText="1"/>
    </xf>
    <xf numFmtId="0" fontId="53" fillId="0" borderId="0" xfId="0" applyFont="1" applyBorder="1" applyAlignment="1">
      <alignment horizontal="center"/>
    </xf>
    <xf numFmtId="0" fontId="53" fillId="0" borderId="16" xfId="0" applyFont="1" applyBorder="1"/>
    <xf numFmtId="0" fontId="53" fillId="0" borderId="21" xfId="0" applyFont="1" applyBorder="1" applyAlignment="1">
      <alignment horizontal="center"/>
    </xf>
    <xf numFmtId="0" fontId="53" fillId="0" borderId="25" xfId="0" applyFont="1" applyBorder="1" applyAlignment="1">
      <alignment horizontal="center"/>
    </xf>
    <xf numFmtId="15" fontId="53" fillId="0" borderId="0" xfId="0" applyNumberFormat="1" applyFont="1" applyBorder="1" applyAlignment="1">
      <alignment horizontal="center"/>
    </xf>
    <xf numFmtId="15" fontId="53" fillId="0" borderId="15" xfId="0" applyNumberFormat="1" applyFont="1" applyBorder="1" applyAlignment="1">
      <alignment horizontal="center"/>
    </xf>
    <xf numFmtId="0" fontId="53" fillId="0" borderId="33" xfId="0" applyFont="1" applyBorder="1"/>
    <xf numFmtId="0" fontId="55" fillId="12" borderId="32" xfId="1" applyFont="1" applyFill="1" applyBorder="1" applyAlignment="1" applyProtection="1">
      <alignment horizontal="center" vertical="center"/>
    </xf>
    <xf numFmtId="0" fontId="56" fillId="12" borderId="15" xfId="0" applyFont="1" applyFill="1" applyBorder="1" applyAlignment="1">
      <alignment horizontal="center" vertical="center"/>
    </xf>
    <xf numFmtId="0" fontId="56" fillId="12" borderId="33" xfId="0" applyFont="1" applyFill="1" applyBorder="1" applyAlignment="1">
      <alignment horizontal="center" vertical="center"/>
    </xf>
    <xf numFmtId="0" fontId="53" fillId="12" borderId="7" xfId="0" applyFont="1" applyFill="1" applyBorder="1" applyAlignment="1">
      <alignment horizontal="center"/>
    </xf>
    <xf numFmtId="0" fontId="53" fillId="12" borderId="21" xfId="0" applyFont="1" applyFill="1" applyBorder="1" applyAlignment="1">
      <alignment horizontal="center"/>
    </xf>
    <xf numFmtId="0" fontId="53" fillId="12" borderId="25" xfId="0" applyFont="1" applyFill="1" applyBorder="1" applyAlignment="1">
      <alignment horizontal="center"/>
    </xf>
    <xf numFmtId="0" fontId="54" fillId="4" borderId="38" xfId="0" applyFont="1" applyFill="1" applyBorder="1" applyAlignment="1">
      <alignment horizontal="center" vertical="center"/>
    </xf>
    <xf numFmtId="0" fontId="54" fillId="4" borderId="37" xfId="0" applyFont="1" applyFill="1" applyBorder="1" applyAlignment="1">
      <alignment horizontal="center" vertical="center"/>
    </xf>
    <xf numFmtId="0" fontId="58" fillId="4" borderId="64" xfId="0" applyFont="1" applyFill="1" applyBorder="1" applyAlignment="1">
      <alignment horizontal="left" vertical="center"/>
    </xf>
    <xf numFmtId="0" fontId="54" fillId="10" borderId="38" xfId="0" applyFont="1" applyFill="1" applyBorder="1" applyAlignment="1">
      <alignment horizontal="center" vertical="center"/>
    </xf>
    <xf numFmtId="0" fontId="54" fillId="10" borderId="37" xfId="0" applyFont="1" applyFill="1" applyBorder="1" applyAlignment="1">
      <alignment horizontal="center" vertical="center"/>
    </xf>
    <xf numFmtId="0" fontId="53" fillId="0" borderId="16" xfId="0" applyFont="1" applyBorder="1" applyAlignment="1">
      <alignment horizontal="center"/>
    </xf>
    <xf numFmtId="0" fontId="3" fillId="10" borderId="38" xfId="0" applyFont="1" applyFill="1" applyBorder="1" applyAlignment="1">
      <alignment horizontal="center" vertical="center"/>
    </xf>
    <xf numFmtId="0" fontId="3" fillId="10" borderId="37" xfId="0" applyFont="1" applyFill="1" applyBorder="1" applyAlignment="1">
      <alignment horizontal="center" vertical="center"/>
    </xf>
    <xf numFmtId="0" fontId="0" fillId="0" borderId="21"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66" fillId="10"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15" fontId="0" fillId="0" borderId="0" xfId="0" applyNumberFormat="1" applyBorder="1" applyAlignment="1">
      <alignment horizontal="center"/>
    </xf>
    <xf numFmtId="49" fontId="31" fillId="0" borderId="1" xfId="0" applyNumberFormat="1" applyFont="1" applyBorder="1" applyAlignment="1">
      <alignment horizontal="center" vertical="top"/>
    </xf>
    <xf numFmtId="0" fontId="9" fillId="0" borderId="19" xfId="0" applyFont="1" applyBorder="1"/>
    <xf numFmtId="0" fontId="4" fillId="0" borderId="32" xfId="0" applyFont="1" applyBorder="1" applyAlignment="1">
      <alignment horizontal="left" vertical="center"/>
    </xf>
    <xf numFmtId="0" fontId="9" fillId="0" borderId="15" xfId="0" applyFont="1" applyBorder="1" applyAlignment="1">
      <alignment horizontal="center"/>
    </xf>
    <xf numFmtId="0" fontId="7" fillId="4" borderId="15" xfId="0" applyFont="1" applyFill="1" applyBorder="1" applyAlignment="1">
      <alignment horizontal="left"/>
    </xf>
    <xf numFmtId="0" fontId="9" fillId="4" borderId="15" xfId="0" applyFont="1" applyFill="1" applyBorder="1" applyAlignment="1">
      <alignment vertical="center"/>
    </xf>
    <xf numFmtId="0" fontId="9" fillId="4" borderId="33" xfId="0" applyFont="1" applyFill="1" applyBorder="1" applyAlignment="1">
      <alignment vertical="center"/>
    </xf>
  </cellXfs>
  <cellStyles count="6">
    <cellStyle name="Normal 2" xfId="5" xr:uid="{00000000-0005-0000-0000-000002000000}"/>
    <cellStyle name="Normal_Eften SIDP Summary &amp; Detail 05-03-01" xfId="2" xr:uid="{00000000-0005-0000-0000-000003000000}"/>
    <cellStyle name="Normal_SAS Working  " xfId="3" xr:uid="{00000000-0005-0000-0000-000004000000}"/>
    <cellStyle name="百分比" xfId="4" builtinId="5"/>
    <cellStyle name="常规" xfId="0" builtinId="0"/>
    <cellStyle name="超链接" xfId="1" builtinId="8"/>
  </cellStyles>
  <dxfs count="36">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FF00"/>
        </patternFill>
      </fill>
    </dxf>
    <dxf>
      <font>
        <color theme="1"/>
      </font>
      <fill>
        <patternFill>
          <bgColor rgb="FFFFFF00"/>
        </patternFill>
      </fill>
    </dxf>
    <dxf>
      <font>
        <color theme="1"/>
      </font>
      <fill>
        <patternFill>
          <bgColor rgb="FFFF000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C. Operations - Quality'!A1"/><Relationship Id="rId2" Type="http://schemas.openxmlformats.org/officeDocument/2006/relationships/hyperlink" Target="#'B. Program Execution-Launch'!A1"/><Relationship Id="rId1" Type="http://schemas.openxmlformats.org/officeDocument/2006/relationships/hyperlink" Target="#'A. Leadership - Management'!A1"/><Relationship Id="rId6" Type="http://schemas.openxmlformats.org/officeDocument/2006/relationships/image" Target="cid:image001.png@01D0B568.3D0EA2E0" TargetMode="External"/><Relationship Id="rId5" Type="http://schemas.openxmlformats.org/officeDocument/2006/relationships/image" Target="../media/image1.png"/><Relationship Id="rId4" Type="http://schemas.openxmlformats.org/officeDocument/2006/relationships/hyperlink" Target="#'D. Supply Chain - Purchasing'!A1"/></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1242696</xdr:colOff>
      <xdr:row>1</xdr:row>
      <xdr:rowOff>466090</xdr:rowOff>
    </xdr:to>
    <xdr:pic>
      <xdr:nvPicPr>
        <xdr:cNvPr id="3" name="Picture 2" descr="cid:image001.png@01D0B49E.AE8B94C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751" y="0"/>
          <a:ext cx="1384300" cy="625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1693</xdr:colOff>
      <xdr:row>1</xdr:row>
      <xdr:rowOff>126577</xdr:rowOff>
    </xdr:to>
    <xdr:pic>
      <xdr:nvPicPr>
        <xdr:cNvPr id="5" name="Picture 4" descr="cid:image001.png@01D0B49E.AE8B94C0">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0" y="76200"/>
          <a:ext cx="1521460" cy="6244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45</xdr:col>
      <xdr:colOff>276225</xdr:colOff>
      <xdr:row>56</xdr:row>
      <xdr:rowOff>9525</xdr:rowOff>
    </xdr:from>
    <xdr:to>
      <xdr:col>46</xdr:col>
      <xdr:colOff>552450</xdr:colOff>
      <xdr:row>56</xdr:row>
      <xdr:rowOff>9525</xdr:rowOff>
    </xdr:to>
    <xdr:sp macro="" textlink="">
      <xdr:nvSpPr>
        <xdr:cNvPr id="2145" name="Line 32">
          <a:extLst>
            <a:ext uri="{FF2B5EF4-FFF2-40B4-BE49-F238E27FC236}">
              <a16:creationId xmlns:a16="http://schemas.microsoft.com/office/drawing/2014/main" id="{00000000-0008-0000-0300-000061080000}"/>
            </a:ext>
          </a:extLst>
        </xdr:cNvPr>
        <xdr:cNvSpPr>
          <a:spLocks noChangeShapeType="1"/>
        </xdr:cNvSpPr>
      </xdr:nvSpPr>
      <xdr:spPr bwMode="auto">
        <a:xfrm>
          <a:off x="26298525" y="11658600"/>
          <a:ext cx="885825" cy="0"/>
        </a:xfrm>
        <a:prstGeom prst="line">
          <a:avLst/>
        </a:prstGeom>
        <a:noFill/>
        <a:ln w="9525">
          <a:solidFill>
            <a:srgbClr val="000000"/>
          </a:solidFill>
          <a:round/>
          <a:headEnd type="triangle" w="sm" len="med"/>
          <a:tailEnd type="triangle" w="sm" len="med"/>
        </a:ln>
      </xdr:spPr>
    </xdr:sp>
    <xdr:clientData/>
  </xdr:twoCellAnchor>
  <xdr:twoCellAnchor editAs="oneCell">
    <xdr:from>
      <xdr:col>0</xdr:col>
      <xdr:colOff>0</xdr:colOff>
      <xdr:row>0</xdr:row>
      <xdr:rowOff>0</xdr:rowOff>
    </xdr:from>
    <xdr:to>
      <xdr:col>3</xdr:col>
      <xdr:colOff>434340</xdr:colOff>
      <xdr:row>1</xdr:row>
      <xdr:rowOff>99060</xdr:rowOff>
    </xdr:to>
    <xdr:pic>
      <xdr:nvPicPr>
        <xdr:cNvPr id="4" name="Picture 3" descr="cid:image001.png@01D0B49E.AE8B94C0">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28750" cy="628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7</xdr:row>
      <xdr:rowOff>238125</xdr:rowOff>
    </xdr:from>
    <xdr:to>
      <xdr:col>11</xdr:col>
      <xdr:colOff>581024</xdr:colOff>
      <xdr:row>9</xdr:row>
      <xdr:rowOff>9524</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49075" y="1276350"/>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A</a:t>
          </a:r>
        </a:p>
      </xdr:txBody>
    </xdr:sp>
    <xdr:clientData/>
  </xdr:twoCellAnchor>
  <xdr:twoCellAnchor>
    <xdr:from>
      <xdr:col>11</xdr:col>
      <xdr:colOff>9525</xdr:colOff>
      <xdr:row>24</xdr:row>
      <xdr:rowOff>152400</xdr:rowOff>
    </xdr:from>
    <xdr:to>
      <xdr:col>11</xdr:col>
      <xdr:colOff>590549</xdr:colOff>
      <xdr:row>26</xdr:row>
      <xdr:rowOff>9675</xdr:rowOff>
    </xdr:to>
    <xdr:sp macro="" textlink="">
      <xdr:nvSpPr>
        <xdr:cNvPr id="4" name="Rechteck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12172950" y="4629150"/>
          <a:ext cx="581024" cy="324000"/>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B</a:t>
          </a:r>
        </a:p>
      </xdr:txBody>
    </xdr:sp>
    <xdr:clientData/>
  </xdr:twoCellAnchor>
  <xdr:twoCellAnchor>
    <xdr:from>
      <xdr:col>11</xdr:col>
      <xdr:colOff>0</xdr:colOff>
      <xdr:row>37</xdr:row>
      <xdr:rowOff>0</xdr:rowOff>
    </xdr:from>
    <xdr:to>
      <xdr:col>11</xdr:col>
      <xdr:colOff>581024</xdr:colOff>
      <xdr:row>38</xdr:row>
      <xdr:rowOff>19049</xdr:rowOff>
    </xdr:to>
    <xdr:sp macro="" textlink="">
      <xdr:nvSpPr>
        <xdr:cNvPr id="5" name="Rechteck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11649075" y="4648200"/>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C</a:t>
          </a:r>
        </a:p>
      </xdr:txBody>
    </xdr:sp>
    <xdr:clientData/>
  </xdr:twoCellAnchor>
  <xdr:twoCellAnchor>
    <xdr:from>
      <xdr:col>11</xdr:col>
      <xdr:colOff>0</xdr:colOff>
      <xdr:row>54</xdr:row>
      <xdr:rowOff>0</xdr:rowOff>
    </xdr:from>
    <xdr:to>
      <xdr:col>11</xdr:col>
      <xdr:colOff>581024</xdr:colOff>
      <xdr:row>55</xdr:row>
      <xdr:rowOff>19049</xdr:rowOff>
    </xdr:to>
    <xdr:sp macro="" textlink="">
      <xdr:nvSpPr>
        <xdr:cNvPr id="6" name="Rechteck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11649075" y="6410325"/>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D</a:t>
          </a:r>
        </a:p>
      </xdr:txBody>
    </xdr:sp>
    <xdr:clientData/>
  </xdr:twoCellAnchor>
  <xdr:twoCellAnchor>
    <xdr:from>
      <xdr:col>0</xdr:col>
      <xdr:colOff>19050</xdr:colOff>
      <xdr:row>8</xdr:row>
      <xdr:rowOff>0</xdr:rowOff>
    </xdr:from>
    <xdr:to>
      <xdr:col>1</xdr:col>
      <xdr:colOff>5475</xdr:colOff>
      <xdr:row>9</xdr:row>
      <xdr:rowOff>0</xdr:rowOff>
    </xdr:to>
    <xdr:sp macro="[0]!Fill_SIDP" textlink="">
      <xdr:nvSpPr>
        <xdr:cNvPr id="7" name="Rechteck 6">
          <a:extLst>
            <a:ext uri="{FF2B5EF4-FFF2-40B4-BE49-F238E27FC236}">
              <a16:creationId xmlns:a16="http://schemas.microsoft.com/office/drawing/2014/main" id="{00000000-0008-0000-0400-000007000000}"/>
            </a:ext>
          </a:extLst>
        </xdr:cNvPr>
        <xdr:cNvSpPr/>
      </xdr:nvSpPr>
      <xdr:spPr>
        <a:xfrm>
          <a:off x="19050" y="1285875"/>
          <a:ext cx="396000" cy="304800"/>
        </a:xfrm>
        <a:prstGeom prst="rect">
          <a:avLst/>
        </a:prstGeom>
        <a:solidFill>
          <a:srgbClr val="FFFF99"/>
        </a:solidFill>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72000" bIns="36000" rtlCol="0" anchor="ctr" anchorCtr="1"/>
        <a:lstStyle/>
        <a:p>
          <a:pPr algn="ctr"/>
          <a:r>
            <a:rPr lang="en-US" sz="800" b="1" i="0">
              <a:solidFill>
                <a:schemeClr val="tx1"/>
              </a:solidFill>
            </a:rPr>
            <a:t>Check</a:t>
          </a:r>
        </a:p>
      </xdr:txBody>
    </xdr:sp>
    <xdr:clientData/>
  </xdr:twoCellAnchor>
  <xdr:twoCellAnchor editAs="oneCell">
    <xdr:from>
      <xdr:col>0</xdr:col>
      <xdr:colOff>0</xdr:colOff>
      <xdr:row>1</xdr:row>
      <xdr:rowOff>0</xdr:rowOff>
    </xdr:from>
    <xdr:to>
      <xdr:col>1</xdr:col>
      <xdr:colOff>1090295</xdr:colOff>
      <xdr:row>4</xdr:row>
      <xdr:rowOff>141605</xdr:rowOff>
    </xdr:to>
    <xdr:pic>
      <xdr:nvPicPr>
        <xdr:cNvPr id="10" name="Picture 9" descr="cid:image001.png@01D0B49E.AE8B94C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0" y="76200"/>
          <a:ext cx="1521460" cy="628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17318</xdr:colOff>
      <xdr:row>0</xdr:row>
      <xdr:rowOff>51955</xdr:rowOff>
    </xdr:from>
    <xdr:to>
      <xdr:col>1</xdr:col>
      <xdr:colOff>972820</xdr:colOff>
      <xdr:row>3</xdr:row>
      <xdr:rowOff>165024</xdr:rowOff>
    </xdr:to>
    <xdr:pic>
      <xdr:nvPicPr>
        <xdr:cNvPr id="5" name="Picture 4" descr="cid:image001.png@01D0B49E.AE8B94C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7318" y="51955"/>
          <a:ext cx="1386032" cy="609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38101</xdr:colOff>
      <xdr:row>0</xdr:row>
      <xdr:rowOff>66675</xdr:rowOff>
    </xdr:from>
    <xdr:to>
      <xdr:col>1</xdr:col>
      <xdr:colOff>723901</xdr:colOff>
      <xdr:row>4</xdr:row>
      <xdr:rowOff>137795</xdr:rowOff>
    </xdr:to>
    <xdr:pic>
      <xdr:nvPicPr>
        <xdr:cNvPr id="6" name="Picture 5" descr="cid:image001.png@01D0B49E.AE8B94C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101" y="66675"/>
          <a:ext cx="1295400" cy="6191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57151</xdr:rowOff>
    </xdr:from>
    <xdr:to>
      <xdr:col>1</xdr:col>
      <xdr:colOff>784860</xdr:colOff>
      <xdr:row>4</xdr:row>
      <xdr:rowOff>135854</xdr:rowOff>
    </xdr:to>
    <xdr:pic>
      <xdr:nvPicPr>
        <xdr:cNvPr id="4" name="Picture 3" descr="cid:image001.png@01D0B49E.AE8B94C0">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151"/>
          <a:ext cx="1393825" cy="619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900430</xdr:colOff>
      <xdr:row>4</xdr:row>
      <xdr:rowOff>138730</xdr:rowOff>
    </xdr:to>
    <xdr:pic>
      <xdr:nvPicPr>
        <xdr:cNvPr id="4" name="Picture 3" descr="cid:image001.png@01D0B49E.AE8B94C0">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9525"/>
          <a:ext cx="1393825" cy="72771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yfai.com/"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yfai.com/" TargetMode="External"/><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yfai.com/" TargetMode="External"/><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yfai.com/" TargetMode="External"/><Relationship Id="rId1" Type="http://schemas.openxmlformats.org/officeDocument/2006/relationships/printerSettings" Target="../printerSettings/printerSettings1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5"/>
  <sheetViews>
    <sheetView zoomScaleNormal="100" workbookViewId="0">
      <selection activeCell="D7" sqref="D7"/>
    </sheetView>
  </sheetViews>
  <sheetFormatPr defaultColWidth="9.1796875" defaultRowHeight="12.5" x14ac:dyDescent="0.25"/>
  <cols>
    <col min="1" max="1" width="10" style="285" customWidth="1"/>
    <col min="2" max="2" width="16.7265625" customWidth="1"/>
    <col min="3" max="3" width="66.81640625" customWidth="1"/>
  </cols>
  <sheetData>
    <row r="1" spans="1:3" ht="22.5" customHeight="1" x14ac:dyDescent="0.35">
      <c r="A1" s="505" t="s">
        <v>212</v>
      </c>
      <c r="B1" s="505"/>
      <c r="C1" s="505"/>
    </row>
    <row r="2" spans="1:3" ht="13" x14ac:dyDescent="0.3">
      <c r="A2" s="280" t="s">
        <v>213</v>
      </c>
      <c r="B2" s="281" t="s">
        <v>214</v>
      </c>
      <c r="C2" s="281" t="s">
        <v>216</v>
      </c>
    </row>
    <row r="3" spans="1:3" s="273" customFormat="1" ht="22.5" customHeight="1" x14ac:dyDescent="0.25">
      <c r="A3" s="286" t="s">
        <v>190</v>
      </c>
      <c r="B3" s="287" t="s">
        <v>215</v>
      </c>
      <c r="C3" s="288" t="s">
        <v>191</v>
      </c>
    </row>
    <row r="4" spans="1:3" s="273" customFormat="1" ht="50" x14ac:dyDescent="0.25">
      <c r="A4" s="286" t="s">
        <v>217</v>
      </c>
      <c r="B4" s="287" t="s">
        <v>218</v>
      </c>
      <c r="C4" s="288" t="s">
        <v>222</v>
      </c>
    </row>
    <row r="5" spans="1:3" s="273" customFormat="1" ht="37.5" customHeight="1" x14ac:dyDescent="0.25">
      <c r="A5" s="286" t="s">
        <v>223</v>
      </c>
      <c r="B5" s="287" t="s">
        <v>225</v>
      </c>
      <c r="C5" s="288" t="s">
        <v>224</v>
      </c>
    </row>
    <row r="6" spans="1:3" s="273" customFormat="1" ht="50" x14ac:dyDescent="0.25">
      <c r="A6" s="286" t="s">
        <v>226</v>
      </c>
      <c r="B6" s="287" t="s">
        <v>227</v>
      </c>
      <c r="C6" s="288" t="s">
        <v>229</v>
      </c>
    </row>
    <row r="7" spans="1:3" s="273" customFormat="1" ht="49" customHeight="1" x14ac:dyDescent="0.25">
      <c r="A7" s="504" t="s">
        <v>230</v>
      </c>
      <c r="B7" s="688" t="s">
        <v>402</v>
      </c>
      <c r="C7" s="323" t="s">
        <v>234</v>
      </c>
    </row>
    <row r="8" spans="1:3" s="273" customFormat="1" x14ac:dyDescent="0.25">
      <c r="A8" s="282"/>
      <c r="B8" s="283"/>
      <c r="C8" s="284"/>
    </row>
    <row r="9" spans="1:3" s="273" customFormat="1" x14ac:dyDescent="0.25">
      <c r="A9" s="282"/>
      <c r="B9" s="283"/>
      <c r="C9" s="284"/>
    </row>
    <row r="10" spans="1:3" s="273" customFormat="1" x14ac:dyDescent="0.25">
      <c r="A10" s="282"/>
      <c r="B10" s="283"/>
      <c r="C10" s="284"/>
    </row>
    <row r="11" spans="1:3" s="273" customFormat="1" x14ac:dyDescent="0.25">
      <c r="A11" s="282"/>
      <c r="B11" s="283"/>
      <c r="C11" s="284"/>
    </row>
    <row r="12" spans="1:3" s="273" customFormat="1" x14ac:dyDescent="0.25">
      <c r="A12" s="282"/>
      <c r="B12" s="283"/>
      <c r="C12" s="284"/>
    </row>
    <row r="13" spans="1:3" s="273" customFormat="1" x14ac:dyDescent="0.25">
      <c r="A13" s="282"/>
      <c r="B13" s="283"/>
      <c r="C13" s="284"/>
    </row>
    <row r="14" spans="1:3" s="273" customFormat="1" x14ac:dyDescent="0.25">
      <c r="A14" s="282"/>
      <c r="B14" s="283"/>
      <c r="C14" s="284"/>
    </row>
    <row r="15" spans="1:3" s="273" customFormat="1" x14ac:dyDescent="0.25">
      <c r="A15" s="282"/>
      <c r="B15" s="283"/>
      <c r="C15" s="284"/>
    </row>
    <row r="16" spans="1:3" s="273" customFormat="1" x14ac:dyDescent="0.25">
      <c r="A16" s="282"/>
      <c r="B16" s="283"/>
      <c r="C16" s="284"/>
    </row>
    <row r="17" spans="1:3" s="273" customFormat="1" x14ac:dyDescent="0.25">
      <c r="A17" s="282"/>
      <c r="B17" s="283"/>
      <c r="C17" s="284"/>
    </row>
    <row r="18" spans="1:3" s="273" customFormat="1" x14ac:dyDescent="0.25">
      <c r="A18" s="282"/>
      <c r="B18" s="283"/>
      <c r="C18" s="284"/>
    </row>
    <row r="19" spans="1:3" s="273" customFormat="1" x14ac:dyDescent="0.25">
      <c r="A19" s="282"/>
      <c r="B19" s="283"/>
      <c r="C19" s="284"/>
    </row>
    <row r="20" spans="1:3" s="273" customFormat="1" x14ac:dyDescent="0.25">
      <c r="A20" s="282"/>
      <c r="B20" s="283"/>
      <c r="C20" s="284"/>
    </row>
    <row r="21" spans="1:3" s="273" customFormat="1" x14ac:dyDescent="0.25">
      <c r="A21" s="282"/>
      <c r="B21" s="283"/>
      <c r="C21" s="284"/>
    </row>
    <row r="22" spans="1:3" s="273" customFormat="1" x14ac:dyDescent="0.25">
      <c r="A22" s="282"/>
      <c r="B22" s="283"/>
      <c r="C22" s="284"/>
    </row>
    <row r="23" spans="1:3" s="273" customFormat="1" x14ac:dyDescent="0.25">
      <c r="A23" s="282"/>
      <c r="B23" s="283"/>
      <c r="C23" s="284"/>
    </row>
    <row r="24" spans="1:3" s="273" customFormat="1" x14ac:dyDescent="0.25">
      <c r="A24" s="282"/>
      <c r="B24" s="283"/>
      <c r="C24" s="284"/>
    </row>
    <row r="25" spans="1:3" s="273" customFormat="1" x14ac:dyDescent="0.25">
      <c r="A25" s="282"/>
      <c r="B25" s="283"/>
      <c r="C25" s="284"/>
    </row>
  </sheetData>
  <mergeCells count="1">
    <mergeCell ref="A1:C1"/>
  </mergeCells>
  <phoneticPr fontId="33" type="noConversion"/>
  <printOptions horizontalCentered="1"/>
  <pageMargins left="0.23622047244094491" right="0.23622047244094491" top="0.74803149606299213" bottom="0.74803149606299213" header="0.31496062992125984" footer="0.31496062992125984"/>
  <pageSetup orientation="portrait" r:id="rId1"/>
  <headerFooter alignWithMargins="0">
    <oddFooter>&amp;LYFAI-RM/PC-FR-08-02 / Rev 05 
(01-Nov-2020)&amp;CYanfeng Automotive Interiors. 
Confidential and Proprietary&amp;RPage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54"/>
  <sheetViews>
    <sheetView showGridLines="0" view="pageBreakPreview" topLeftCell="A28" zoomScale="60" zoomScaleNormal="110" workbookViewId="0">
      <selection activeCell="J17" sqref="J17"/>
    </sheetView>
  </sheetViews>
  <sheetFormatPr defaultColWidth="9.1796875" defaultRowHeight="12.5" x14ac:dyDescent="0.25"/>
  <cols>
    <col min="1" max="1" width="2.7265625" customWidth="1"/>
    <col min="2" max="2" width="100.7265625" customWidth="1"/>
    <col min="3" max="3" width="7.1796875" style="6" customWidth="1"/>
    <col min="4" max="4" width="2.7265625" customWidth="1"/>
    <col min="5" max="5" width="9.1796875" customWidth="1"/>
  </cols>
  <sheetData>
    <row r="1" spans="1:4" x14ac:dyDescent="0.25">
      <c r="A1" s="130"/>
      <c r="B1" s="130"/>
      <c r="C1" s="131"/>
      <c r="D1" s="130"/>
    </row>
    <row r="2" spans="1:4" ht="42" customHeight="1" x14ac:dyDescent="0.55000000000000004">
      <c r="A2" s="130"/>
      <c r="B2" s="436" t="s">
        <v>289</v>
      </c>
      <c r="C2" s="131"/>
      <c r="D2" s="130"/>
    </row>
    <row r="3" spans="1:4" ht="26.25" customHeight="1" thickBot="1" x14ac:dyDescent="0.3">
      <c r="A3" s="130"/>
      <c r="B3" s="130"/>
      <c r="C3" s="131"/>
      <c r="D3" s="130"/>
    </row>
    <row r="4" spans="1:4" ht="6" customHeight="1" x14ac:dyDescent="0.25">
      <c r="A4" s="132"/>
      <c r="B4" s="133"/>
      <c r="C4" s="134"/>
      <c r="D4" s="135"/>
    </row>
    <row r="5" spans="1:4" ht="15.5" x14ac:dyDescent="0.35">
      <c r="A5" s="139"/>
      <c r="B5" s="300" t="s">
        <v>19</v>
      </c>
      <c r="C5" s="137"/>
      <c r="D5" s="138"/>
    </row>
    <row r="6" spans="1:4" ht="72" customHeight="1" x14ac:dyDescent="0.25">
      <c r="A6" s="139"/>
      <c r="B6" s="154" t="s">
        <v>220</v>
      </c>
      <c r="C6" s="137"/>
      <c r="D6" s="138"/>
    </row>
    <row r="7" spans="1:4" ht="6" customHeight="1" x14ac:dyDescent="0.25">
      <c r="A7" s="139"/>
      <c r="B7" s="101"/>
      <c r="C7" s="137"/>
      <c r="D7" s="138"/>
    </row>
    <row r="8" spans="1:4" s="273" customFormat="1" ht="15.5" x14ac:dyDescent="0.25">
      <c r="A8" s="270"/>
      <c r="B8" s="299" t="s">
        <v>20</v>
      </c>
      <c r="C8" s="271"/>
      <c r="D8" s="272"/>
    </row>
    <row r="9" spans="1:4" ht="13" x14ac:dyDescent="0.25">
      <c r="A9" s="139"/>
      <c r="B9" s="95" t="s">
        <v>123</v>
      </c>
      <c r="C9" s="137"/>
      <c r="D9" s="138"/>
    </row>
    <row r="10" spans="1:4" ht="6" customHeight="1" x14ac:dyDescent="0.25">
      <c r="A10" s="139"/>
      <c r="B10" s="101"/>
      <c r="C10" s="137"/>
      <c r="D10" s="138"/>
    </row>
    <row r="11" spans="1:4" ht="25.5" x14ac:dyDescent="0.25">
      <c r="A11" s="139"/>
      <c r="B11" s="95" t="s">
        <v>124</v>
      </c>
      <c r="C11" s="137"/>
      <c r="D11" s="138"/>
    </row>
    <row r="12" spans="1:4" ht="6" customHeight="1" x14ac:dyDescent="0.25">
      <c r="A12" s="139"/>
      <c r="B12" s="101"/>
      <c r="C12" s="137"/>
      <c r="D12" s="138"/>
    </row>
    <row r="13" spans="1:4" ht="51" x14ac:dyDescent="0.25">
      <c r="A13" s="139"/>
      <c r="B13" s="95" t="s">
        <v>125</v>
      </c>
      <c r="C13" s="137"/>
      <c r="D13" s="138"/>
    </row>
    <row r="14" spans="1:4" ht="6" customHeight="1" x14ac:dyDescent="0.25">
      <c r="A14" s="139"/>
      <c r="B14" s="101"/>
      <c r="C14" s="137"/>
      <c r="D14" s="138"/>
    </row>
    <row r="15" spans="1:4" ht="38.5" x14ac:dyDescent="0.25">
      <c r="A15" s="139"/>
      <c r="B15" s="129" t="s">
        <v>126</v>
      </c>
      <c r="C15" s="137"/>
      <c r="D15" s="138"/>
    </row>
    <row r="16" spans="1:4" ht="6" customHeight="1" x14ac:dyDescent="0.25">
      <c r="A16" s="139"/>
      <c r="B16" s="101"/>
      <c r="C16" s="137"/>
      <c r="D16" s="138"/>
    </row>
    <row r="17" spans="1:4" ht="67.5" customHeight="1" x14ac:dyDescent="0.25">
      <c r="A17" s="139"/>
      <c r="B17" s="95" t="s">
        <v>127</v>
      </c>
      <c r="C17" s="274"/>
      <c r="D17" s="138"/>
    </row>
    <row r="18" spans="1:4" ht="6" customHeight="1" x14ac:dyDescent="0.25">
      <c r="A18" s="139"/>
      <c r="B18" s="101"/>
      <c r="C18" s="274"/>
      <c r="D18" s="138"/>
    </row>
    <row r="19" spans="1:4" ht="90.75" customHeight="1" x14ac:dyDescent="0.25">
      <c r="A19" s="139"/>
      <c r="B19" s="264" t="s">
        <v>193</v>
      </c>
      <c r="C19" s="137"/>
      <c r="D19" s="138"/>
    </row>
    <row r="20" spans="1:4" ht="6" customHeight="1" x14ac:dyDescent="0.25">
      <c r="A20" s="139"/>
      <c r="B20" s="101"/>
      <c r="C20" s="137"/>
      <c r="D20" s="138"/>
    </row>
    <row r="21" spans="1:4" ht="38.5" x14ac:dyDescent="0.25">
      <c r="A21" s="139"/>
      <c r="B21" s="129" t="s">
        <v>128</v>
      </c>
      <c r="C21" s="137"/>
      <c r="D21" s="138"/>
    </row>
    <row r="22" spans="1:4" ht="6" customHeight="1" thickBot="1" x14ac:dyDescent="0.3">
      <c r="A22" s="140"/>
      <c r="B22" s="141"/>
      <c r="C22" s="142"/>
      <c r="D22" s="143"/>
    </row>
    <row r="23" spans="1:4" ht="6" customHeight="1" thickBot="1" x14ac:dyDescent="0.3">
      <c r="A23" s="130"/>
      <c r="B23" s="130"/>
      <c r="C23" s="131"/>
      <c r="D23" s="130"/>
    </row>
    <row r="24" spans="1:4" ht="27" customHeight="1" thickBot="1" x14ac:dyDescent="0.3">
      <c r="A24" s="506" t="s">
        <v>129</v>
      </c>
      <c r="B24" s="507"/>
      <c r="C24" s="507"/>
      <c r="D24" s="508"/>
    </row>
    <row r="25" spans="1:4" ht="6" customHeight="1" x14ac:dyDescent="0.35">
      <c r="A25" s="144"/>
      <c r="B25" s="52"/>
      <c r="C25" s="52"/>
      <c r="D25" s="145"/>
    </row>
    <row r="26" spans="1:4" ht="16" x14ac:dyDescent="0.35">
      <c r="A26" s="144"/>
      <c r="B26" s="277" t="s">
        <v>130</v>
      </c>
      <c r="C26" s="53" t="s">
        <v>14</v>
      </c>
      <c r="D26" s="146"/>
    </row>
    <row r="27" spans="1:4" ht="40.15" customHeight="1" x14ac:dyDescent="0.25">
      <c r="A27" s="144"/>
      <c r="B27" s="275" t="s">
        <v>131</v>
      </c>
      <c r="C27" s="23">
        <v>1</v>
      </c>
      <c r="D27" s="145"/>
    </row>
    <row r="28" spans="1:4" ht="6" customHeight="1" x14ac:dyDescent="0.25">
      <c r="A28" s="144"/>
      <c r="B28" s="54"/>
      <c r="C28" s="4"/>
      <c r="D28" s="145"/>
    </row>
    <row r="29" spans="1:4" ht="40.15" customHeight="1" x14ac:dyDescent="0.25">
      <c r="A29" s="144"/>
      <c r="B29" s="306" t="s">
        <v>132</v>
      </c>
      <c r="C29" s="108">
        <v>2</v>
      </c>
      <c r="D29" s="145"/>
    </row>
    <row r="30" spans="1:4" ht="6" customHeight="1" x14ac:dyDescent="0.25">
      <c r="A30" s="144"/>
      <c r="B30" s="54"/>
      <c r="C30" s="4"/>
      <c r="D30" s="145"/>
    </row>
    <row r="31" spans="1:4" ht="40.15" customHeight="1" x14ac:dyDescent="0.25">
      <c r="A31" s="144"/>
      <c r="B31" s="306" t="s">
        <v>133</v>
      </c>
      <c r="C31" s="109">
        <v>3</v>
      </c>
      <c r="D31" s="145"/>
    </row>
    <row r="32" spans="1:4" ht="6" customHeight="1" x14ac:dyDescent="0.25">
      <c r="A32" s="144"/>
      <c r="B32" s="54"/>
      <c r="C32" s="4"/>
      <c r="D32" s="145"/>
    </row>
    <row r="33" spans="1:4" ht="15" customHeight="1" x14ac:dyDescent="0.35">
      <c r="A33" s="144"/>
      <c r="B33" s="277" t="s">
        <v>162</v>
      </c>
      <c r="C33" s="4"/>
      <c r="D33" s="145"/>
    </row>
    <row r="34" spans="1:4" ht="27.75" customHeight="1" x14ac:dyDescent="0.25">
      <c r="A34" s="144"/>
      <c r="B34" s="264" t="s">
        <v>134</v>
      </c>
      <c r="C34" s="4"/>
      <c r="D34" s="145"/>
    </row>
    <row r="35" spans="1:4" ht="15" customHeight="1" x14ac:dyDescent="0.25">
      <c r="A35" s="144"/>
      <c r="B35" s="264" t="s">
        <v>135</v>
      </c>
      <c r="C35" s="4"/>
      <c r="D35" s="145"/>
    </row>
    <row r="36" spans="1:4" ht="27.75" customHeight="1" x14ac:dyDescent="0.25">
      <c r="A36" s="144"/>
      <c r="B36" s="264" t="s">
        <v>189</v>
      </c>
      <c r="C36" s="4"/>
      <c r="D36" s="145"/>
    </row>
    <row r="37" spans="1:4" ht="28.5" customHeight="1" x14ac:dyDescent="0.25">
      <c r="A37" s="144"/>
      <c r="B37" s="249" t="s">
        <v>136</v>
      </c>
      <c r="C37" s="4"/>
      <c r="D37" s="145"/>
    </row>
    <row r="38" spans="1:4" ht="27.75" customHeight="1" x14ac:dyDescent="0.25">
      <c r="A38" s="144"/>
      <c r="B38" s="249" t="s">
        <v>137</v>
      </c>
      <c r="C38" s="4"/>
      <c r="D38" s="145"/>
    </row>
    <row r="39" spans="1:4" ht="31.5" customHeight="1" x14ac:dyDescent="0.25">
      <c r="A39" s="144"/>
      <c r="B39" s="249" t="s">
        <v>138</v>
      </c>
      <c r="C39" s="4"/>
      <c r="D39" s="145"/>
    </row>
    <row r="40" spans="1:4" ht="48.75" customHeight="1" x14ac:dyDescent="0.25">
      <c r="A40" s="144"/>
      <c r="B40" s="311" t="s">
        <v>192</v>
      </c>
      <c r="C40" s="4"/>
      <c r="D40" s="145"/>
    </row>
    <row r="41" spans="1:4" ht="6.75" customHeight="1" x14ac:dyDescent="0.25">
      <c r="A41" s="144"/>
      <c r="C41" s="4"/>
      <c r="D41" s="145"/>
    </row>
    <row r="42" spans="1:4" ht="40.15" customHeight="1" x14ac:dyDescent="0.25">
      <c r="A42" s="144"/>
      <c r="B42" s="306" t="s">
        <v>139</v>
      </c>
      <c r="C42" s="23"/>
      <c r="D42" s="145"/>
    </row>
    <row r="43" spans="1:4" ht="6" customHeight="1" x14ac:dyDescent="0.25">
      <c r="A43" s="144"/>
      <c r="B43" s="54"/>
      <c r="C43" s="4"/>
      <c r="D43" s="145"/>
    </row>
    <row r="44" spans="1:4" ht="40.15" customHeight="1" x14ac:dyDescent="0.25">
      <c r="A44" s="144"/>
      <c r="B44" s="306" t="s">
        <v>140</v>
      </c>
      <c r="C44" s="108"/>
      <c r="D44" s="145"/>
    </row>
    <row r="45" spans="1:4" ht="6" customHeight="1" x14ac:dyDescent="0.25">
      <c r="A45" s="144"/>
      <c r="B45" s="54"/>
      <c r="C45" s="4"/>
      <c r="D45" s="145"/>
    </row>
    <row r="46" spans="1:4" ht="40.15" customHeight="1" x14ac:dyDescent="0.25">
      <c r="A46" s="144"/>
      <c r="B46" s="306" t="s">
        <v>141</v>
      </c>
      <c r="C46" s="109"/>
      <c r="D46" s="145"/>
    </row>
    <row r="47" spans="1:4" ht="6" customHeight="1" thickBot="1" x14ac:dyDescent="0.3">
      <c r="A47" s="147"/>
      <c r="B47" s="141"/>
      <c r="C47" s="148"/>
      <c r="D47" s="149"/>
    </row>
    <row r="48" spans="1:4" ht="6" customHeight="1" thickBot="1" x14ac:dyDescent="0.3">
      <c r="A48" s="130"/>
      <c r="B48" s="130"/>
      <c r="C48" s="131"/>
      <c r="D48" s="130"/>
    </row>
    <row r="49" spans="1:4" ht="27" customHeight="1" thickBot="1" x14ac:dyDescent="0.3">
      <c r="A49" s="506" t="s">
        <v>142</v>
      </c>
      <c r="B49" s="507"/>
      <c r="C49" s="507"/>
      <c r="D49" s="508"/>
    </row>
    <row r="50" spans="1:4" ht="6" customHeight="1" x14ac:dyDescent="0.35">
      <c r="A50" s="139"/>
      <c r="B50" s="263"/>
      <c r="C50" s="263"/>
      <c r="D50" s="138"/>
    </row>
    <row r="51" spans="1:4" ht="26.5" x14ac:dyDescent="0.25">
      <c r="A51" s="139"/>
      <c r="B51" s="307" t="s">
        <v>143</v>
      </c>
      <c r="C51" s="137"/>
      <c r="D51" s="138"/>
    </row>
    <row r="52" spans="1:4" ht="13" x14ac:dyDescent="0.3">
      <c r="A52" s="139"/>
      <c r="B52" s="266" t="s">
        <v>107</v>
      </c>
      <c r="C52" s="137"/>
      <c r="D52" s="138"/>
    </row>
    <row r="53" spans="1:4" ht="26" x14ac:dyDescent="0.25">
      <c r="A53" s="139"/>
      <c r="B53" s="307" t="s">
        <v>144</v>
      </c>
      <c r="C53" s="137"/>
      <c r="D53" s="138"/>
    </row>
    <row r="54" spans="1:4" ht="6" customHeight="1" thickBot="1" x14ac:dyDescent="0.3">
      <c r="A54" s="140"/>
      <c r="B54" s="265"/>
      <c r="C54" s="142"/>
      <c r="D54" s="143"/>
    </row>
  </sheetData>
  <customSheetViews>
    <customSheetView guid="{0FB14158-E61A-11D4-BB3D-0050DA9A47DF}" showRuler="0">
      <selection activeCell="A13" sqref="A13"/>
      <pageMargins left="0.75" right="0.75" top="1" bottom="1" header="0.5" footer="0.5"/>
      <printOptions horizontalCentered="1"/>
      <pageSetup orientation="portrait" r:id="rId1"/>
      <headerFooter alignWithMargins="0"/>
    </customSheetView>
  </customSheetViews>
  <mergeCells count="2">
    <mergeCell ref="A49:D49"/>
    <mergeCell ref="A24:D24"/>
  </mergeCells>
  <phoneticPr fontId="0" type="noConversion"/>
  <printOptions horizontalCentered="1"/>
  <pageMargins left="0.23622047244094491" right="0.23622047244094491" top="0.74803149606299213" bottom="0.74803149606299213" header="0.31496062992125984" footer="0.31496062992125984"/>
  <pageSetup scale="92" orientation="portrait" r:id="rId2"/>
  <headerFooter alignWithMargins="0">
    <oddFooter>&amp;LYFAI-RM/PC-FR-08-02 / Rev 05 
(01-Nov-2020)&amp;CYanfeng Automotive Interiors. 
Confidential and Proprietary&amp;RPage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61"/>
  </sheetPr>
  <dimension ref="A1:K51"/>
  <sheetViews>
    <sheetView showGridLines="0" tabSelected="1" view="pageBreakPreview" zoomScale="60" zoomScaleNormal="100" workbookViewId="0">
      <selection activeCell="O26" sqref="O26"/>
    </sheetView>
  </sheetViews>
  <sheetFormatPr defaultColWidth="9.1796875" defaultRowHeight="12.5" x14ac:dyDescent="0.25"/>
  <cols>
    <col min="1" max="1" width="23.7265625" style="16" customWidth="1"/>
    <col min="2" max="3" width="9.7265625" style="16" customWidth="1"/>
    <col min="4" max="4" width="9.26953125" style="16" customWidth="1"/>
    <col min="5" max="5" width="12.453125" style="16" customWidth="1"/>
    <col min="6" max="6" width="12.7265625" style="16" customWidth="1"/>
    <col min="7" max="7" width="2.81640625" style="16" customWidth="1"/>
    <col min="8" max="10" width="9.7265625" style="16" customWidth="1"/>
    <col min="11" max="11" width="30.453125" style="16" customWidth="1"/>
    <col min="12" max="16384" width="9.1796875" style="16"/>
  </cols>
  <sheetData>
    <row r="1" spans="1:11" ht="45.75" customHeight="1" x14ac:dyDescent="0.25">
      <c r="A1" s="113" t="s">
        <v>0</v>
      </c>
      <c r="B1" s="565" t="s">
        <v>286</v>
      </c>
      <c r="C1" s="566"/>
      <c r="D1" s="566"/>
      <c r="E1" s="566"/>
      <c r="F1" s="566"/>
      <c r="G1" s="566"/>
      <c r="H1" s="566"/>
      <c r="I1" s="566"/>
      <c r="J1" s="566"/>
      <c r="K1" s="128"/>
    </row>
    <row r="2" spans="1:11" x14ac:dyDescent="0.25">
      <c r="A2" s="115"/>
      <c r="B2" s="107"/>
      <c r="C2" s="107"/>
      <c r="D2" s="107"/>
      <c r="E2" s="107"/>
      <c r="F2" s="107"/>
      <c r="G2" s="107"/>
      <c r="H2" s="107"/>
      <c r="I2" s="107"/>
      <c r="J2" s="107"/>
      <c r="K2" s="120"/>
    </row>
    <row r="3" spans="1:11" ht="3.75" customHeight="1" x14ac:dyDescent="0.25">
      <c r="A3" s="115"/>
      <c r="B3" s="107"/>
      <c r="C3" s="107"/>
      <c r="D3" s="107"/>
      <c r="E3" s="107"/>
      <c r="F3" s="107"/>
      <c r="G3" s="107"/>
      <c r="H3" s="107"/>
      <c r="I3" s="107"/>
      <c r="J3" s="107"/>
      <c r="K3" s="120"/>
    </row>
    <row r="4" spans="1:11" s="56" customFormat="1" ht="10.5" customHeight="1" x14ac:dyDescent="0.25">
      <c r="A4" s="569"/>
      <c r="B4" s="570"/>
      <c r="C4" s="570"/>
      <c r="D4" s="570"/>
      <c r="E4" s="570"/>
      <c r="F4" s="570"/>
      <c r="G4" s="570"/>
      <c r="H4" s="570"/>
      <c r="I4" s="570"/>
      <c r="J4" s="570"/>
      <c r="K4" s="571"/>
    </row>
    <row r="5" spans="1:11" x14ac:dyDescent="0.25">
      <c r="A5" s="575" t="s">
        <v>164</v>
      </c>
      <c r="B5" s="533"/>
      <c r="C5" s="534"/>
      <c r="D5" s="534"/>
      <c r="E5" s="535"/>
      <c r="F5" s="104"/>
      <c r="G5" s="49"/>
      <c r="H5" s="580"/>
      <c r="I5" s="581"/>
      <c r="J5" s="325" t="s">
        <v>167</v>
      </c>
      <c r="K5" s="326"/>
    </row>
    <row r="6" spans="1:11" x14ac:dyDescent="0.25">
      <c r="A6" s="576"/>
      <c r="B6" s="572"/>
      <c r="C6" s="573"/>
      <c r="D6" s="573"/>
      <c r="E6" s="574"/>
      <c r="F6" s="104"/>
      <c r="G6" s="49"/>
      <c r="H6" s="580"/>
      <c r="I6" s="581"/>
      <c r="J6" s="325" t="s">
        <v>166</v>
      </c>
      <c r="K6" s="326"/>
    </row>
    <row r="7" spans="1:11" ht="24" x14ac:dyDescent="0.25">
      <c r="A7" s="324" t="s">
        <v>232</v>
      </c>
      <c r="B7" s="533"/>
      <c r="C7" s="534"/>
      <c r="D7" s="534"/>
      <c r="E7" s="535"/>
      <c r="F7" s="105"/>
      <c r="G7" s="49"/>
      <c r="H7" s="584"/>
      <c r="I7" s="581"/>
      <c r="J7" s="325" t="s">
        <v>169</v>
      </c>
      <c r="K7" s="326"/>
    </row>
    <row r="8" spans="1:11" x14ac:dyDescent="0.25">
      <c r="A8" s="582" t="s">
        <v>165</v>
      </c>
      <c r="B8" s="533"/>
      <c r="C8" s="534"/>
      <c r="D8" s="534"/>
      <c r="E8" s="535"/>
      <c r="F8" s="106"/>
      <c r="G8" s="49"/>
      <c r="H8" s="584"/>
      <c r="I8" s="581"/>
      <c r="J8" s="531" t="s">
        <v>168</v>
      </c>
      <c r="K8" s="532"/>
    </row>
    <row r="9" spans="1:11" x14ac:dyDescent="0.25">
      <c r="A9" s="583"/>
      <c r="B9" s="572"/>
      <c r="C9" s="573"/>
      <c r="D9" s="573"/>
      <c r="E9" s="574"/>
      <c r="F9" s="106"/>
      <c r="G9" s="49"/>
      <c r="H9" s="126"/>
      <c r="I9" s="126"/>
      <c r="J9" s="126"/>
      <c r="K9" s="150"/>
    </row>
    <row r="10" spans="1:11" x14ac:dyDescent="0.25">
      <c r="A10" s="114"/>
      <c r="B10" s="49"/>
      <c r="C10" s="49"/>
      <c r="D10" s="49"/>
      <c r="E10" s="49"/>
      <c r="F10" s="49"/>
      <c r="G10" s="49"/>
      <c r="H10" s="126"/>
      <c r="I10" s="126"/>
      <c r="J10" s="126"/>
      <c r="K10" s="127"/>
    </row>
    <row r="11" spans="1:11" x14ac:dyDescent="0.25">
      <c r="A11" s="114"/>
      <c r="B11" s="49"/>
      <c r="C11" s="49"/>
      <c r="D11" s="49"/>
      <c r="E11" s="49"/>
      <c r="F11" s="49"/>
      <c r="G11" s="49"/>
      <c r="H11" s="126"/>
      <c r="I11" s="126"/>
      <c r="J11" s="126"/>
      <c r="K11" s="127"/>
    </row>
    <row r="12" spans="1:11" ht="13" x14ac:dyDescent="0.25">
      <c r="A12" s="114"/>
      <c r="B12" s="568" t="s">
        <v>194</v>
      </c>
      <c r="C12" s="568"/>
      <c r="D12" s="568"/>
      <c r="E12" s="568"/>
      <c r="F12" s="568" t="s">
        <v>195</v>
      </c>
      <c r="G12" s="568"/>
      <c r="H12" s="568"/>
      <c r="I12" s="568"/>
      <c r="J12" s="568"/>
      <c r="K12" s="151" t="s">
        <v>196</v>
      </c>
    </row>
    <row r="13" spans="1:11" ht="25.5" x14ac:dyDescent="0.25">
      <c r="A13" s="324" t="s">
        <v>197</v>
      </c>
      <c r="B13" s="586"/>
      <c r="C13" s="587"/>
      <c r="D13" s="587"/>
      <c r="E13" s="588"/>
      <c r="F13" s="567"/>
      <c r="G13" s="510"/>
      <c r="H13" s="510"/>
      <c r="I13" s="510"/>
      <c r="J13" s="511"/>
      <c r="K13" s="320"/>
    </row>
    <row r="14" spans="1:11" ht="6" customHeight="1" x14ac:dyDescent="0.25">
      <c r="A14" s="312"/>
      <c r="B14" s="125"/>
      <c r="C14" s="55"/>
      <c r="D14" s="55"/>
      <c r="E14" s="55"/>
      <c r="F14" s="124"/>
      <c r="G14" s="124"/>
      <c r="H14" s="103"/>
      <c r="I14" s="103"/>
      <c r="J14" s="102"/>
      <c r="K14" s="152"/>
    </row>
    <row r="15" spans="1:11" ht="25.5" x14ac:dyDescent="0.25">
      <c r="A15" s="324" t="s">
        <v>198</v>
      </c>
      <c r="B15" s="589"/>
      <c r="C15" s="590"/>
      <c r="D15" s="590"/>
      <c r="E15" s="590"/>
      <c r="F15" s="567"/>
      <c r="G15" s="510"/>
      <c r="H15" s="510"/>
      <c r="I15" s="510"/>
      <c r="J15" s="511"/>
      <c r="K15" s="320"/>
    </row>
    <row r="16" spans="1:11" ht="6" customHeight="1" x14ac:dyDescent="0.25">
      <c r="A16" s="158"/>
      <c r="B16" s="125"/>
      <c r="C16" s="55"/>
      <c r="D16" s="55"/>
      <c r="E16" s="55"/>
      <c r="F16" s="124"/>
      <c r="G16" s="124"/>
      <c r="H16" s="103"/>
      <c r="I16" s="103"/>
      <c r="J16" s="102"/>
      <c r="K16" s="152"/>
    </row>
    <row r="17" spans="1:11" ht="25.5" x14ac:dyDescent="0.25">
      <c r="A17" s="310" t="s">
        <v>199</v>
      </c>
      <c r="B17" s="509"/>
      <c r="C17" s="510"/>
      <c r="D17" s="510"/>
      <c r="E17" s="511"/>
      <c r="F17" s="567"/>
      <c r="G17" s="510"/>
      <c r="H17" s="510"/>
      <c r="I17" s="510"/>
      <c r="J17" s="511"/>
      <c r="K17" s="320"/>
    </row>
    <row r="18" spans="1:11" x14ac:dyDescent="0.25">
      <c r="A18" s="313"/>
      <c r="B18" s="509"/>
      <c r="C18" s="510"/>
      <c r="D18" s="510"/>
      <c r="E18" s="511"/>
      <c r="F18" s="567"/>
      <c r="G18" s="510"/>
      <c r="H18" s="510"/>
      <c r="I18" s="510"/>
      <c r="J18" s="511"/>
      <c r="K18" s="320"/>
    </row>
    <row r="19" spans="1:11" x14ac:dyDescent="0.25">
      <c r="A19" s="689"/>
      <c r="B19" s="509"/>
      <c r="C19" s="510"/>
      <c r="D19" s="510"/>
      <c r="E19" s="511"/>
      <c r="F19" s="567"/>
      <c r="G19" s="510"/>
      <c r="H19" s="510"/>
      <c r="I19" s="510"/>
      <c r="J19" s="511"/>
      <c r="K19" s="320"/>
    </row>
    <row r="20" spans="1:11" x14ac:dyDescent="0.25">
      <c r="A20" s="115"/>
      <c r="B20" s="509"/>
      <c r="C20" s="510"/>
      <c r="D20" s="510"/>
      <c r="E20" s="511"/>
      <c r="F20" s="567"/>
      <c r="G20" s="510"/>
      <c r="H20" s="510"/>
      <c r="I20" s="510"/>
      <c r="J20" s="511"/>
      <c r="K20" s="320"/>
    </row>
    <row r="21" spans="1:11" x14ac:dyDescent="0.25">
      <c r="A21" s="115"/>
      <c r="B21" s="509"/>
      <c r="C21" s="510"/>
      <c r="D21" s="510"/>
      <c r="E21" s="511"/>
      <c r="F21" s="567"/>
      <c r="G21" s="510"/>
      <c r="H21" s="510"/>
      <c r="I21" s="510"/>
      <c r="J21" s="511"/>
      <c r="K21" s="321"/>
    </row>
    <row r="22" spans="1:11" x14ac:dyDescent="0.25">
      <c r="A22" s="115"/>
      <c r="B22" s="509"/>
      <c r="C22" s="510"/>
      <c r="D22" s="510"/>
      <c r="E22" s="511"/>
      <c r="F22" s="567"/>
      <c r="G22" s="510"/>
      <c r="H22" s="510"/>
      <c r="I22" s="510"/>
      <c r="J22" s="511"/>
      <c r="K22" s="321"/>
    </row>
    <row r="23" spans="1:11" x14ac:dyDescent="0.25">
      <c r="A23" s="115"/>
      <c r="B23" s="591"/>
      <c r="C23" s="587"/>
      <c r="D23" s="587"/>
      <c r="E23" s="588"/>
      <c r="F23" s="585"/>
      <c r="G23" s="510"/>
      <c r="H23" s="510"/>
      <c r="I23" s="510"/>
      <c r="J23" s="511"/>
      <c r="K23" s="321"/>
    </row>
    <row r="24" spans="1:11" s="14" customFormat="1" x14ac:dyDescent="0.25">
      <c r="A24" s="115"/>
      <c r="B24" s="591"/>
      <c r="C24" s="587"/>
      <c r="D24" s="587"/>
      <c r="E24" s="588"/>
      <c r="F24" s="585"/>
      <c r="G24" s="510"/>
      <c r="H24" s="510"/>
      <c r="I24" s="510"/>
      <c r="J24" s="511"/>
      <c r="K24" s="321"/>
    </row>
    <row r="25" spans="1:11" s="14" customFormat="1" ht="34.5" customHeight="1" x14ac:dyDescent="0.35">
      <c r="A25" s="114"/>
      <c r="B25" s="49"/>
      <c r="C25" s="49"/>
      <c r="D25" s="308" t="s">
        <v>171</v>
      </c>
      <c r="E25" s="308" t="s">
        <v>170</v>
      </c>
      <c r="F25" s="308" t="s">
        <v>181</v>
      </c>
      <c r="G25" s="57"/>
      <c r="H25" s="112" t="s">
        <v>235</v>
      </c>
      <c r="I25" s="57"/>
      <c r="J25" s="57"/>
      <c r="K25" s="322"/>
    </row>
    <row r="26" spans="1:11" s="14" customFormat="1" ht="24" customHeight="1" x14ac:dyDescent="0.25">
      <c r="A26" s="562" t="s">
        <v>236</v>
      </c>
      <c r="B26" s="563"/>
      <c r="C26" s="564"/>
      <c r="D26" s="58"/>
      <c r="E26" s="318"/>
      <c r="F26" s="319"/>
      <c r="G26" s="57"/>
      <c r="H26" s="548"/>
      <c r="I26" s="549"/>
      <c r="J26" s="549"/>
      <c r="K26" s="550"/>
    </row>
    <row r="27" spans="1:11" s="14" customFormat="1" ht="6" customHeight="1" x14ac:dyDescent="0.25">
      <c r="A27" s="116"/>
      <c r="B27" s="50"/>
      <c r="C27" s="50"/>
      <c r="D27" s="50"/>
      <c r="E27" s="50"/>
      <c r="F27" s="50"/>
      <c r="G27" s="57"/>
      <c r="H27" s="551"/>
      <c r="I27" s="552"/>
      <c r="J27" s="552"/>
      <c r="K27" s="553"/>
    </row>
    <row r="28" spans="1:11" s="14" customFormat="1" ht="39.5" customHeight="1" x14ac:dyDescent="0.25">
      <c r="A28" s="562" t="s">
        <v>231</v>
      </c>
      <c r="B28" s="563"/>
      <c r="C28" s="564"/>
      <c r="D28" s="58"/>
      <c r="E28" s="318"/>
      <c r="F28" s="319"/>
      <c r="G28" s="57"/>
      <c r="H28" s="551"/>
      <c r="I28" s="552"/>
      <c r="J28" s="552"/>
      <c r="K28" s="553"/>
    </row>
    <row r="29" spans="1:11" s="14" customFormat="1" ht="6" customHeight="1" x14ac:dyDescent="0.25">
      <c r="A29" s="116"/>
      <c r="B29" s="50"/>
      <c r="C29" s="50"/>
      <c r="D29" s="51"/>
      <c r="E29" s="50"/>
      <c r="F29" s="50"/>
      <c r="G29" s="57"/>
      <c r="H29" s="551"/>
      <c r="I29" s="552"/>
      <c r="J29" s="552"/>
      <c r="K29" s="553"/>
    </row>
    <row r="30" spans="1:11" s="14" customFormat="1" ht="23.25" customHeight="1" x14ac:dyDescent="0.25">
      <c r="A30" s="562" t="s">
        <v>183</v>
      </c>
      <c r="B30" s="563"/>
      <c r="C30" s="564"/>
      <c r="D30" s="58"/>
      <c r="E30" s="58"/>
      <c r="F30" s="58"/>
      <c r="G30" s="57"/>
      <c r="H30" s="551"/>
      <c r="I30" s="552"/>
      <c r="J30" s="552"/>
      <c r="K30" s="553"/>
    </row>
    <row r="31" spans="1:11" s="14" customFormat="1" ht="4.5" customHeight="1" x14ac:dyDescent="0.25">
      <c r="A31" s="116"/>
      <c r="B31" s="50"/>
      <c r="C31" s="50"/>
      <c r="D31" s="50"/>
      <c r="E31" s="50"/>
      <c r="F31" s="50"/>
      <c r="G31" s="57"/>
      <c r="H31" s="551"/>
      <c r="I31" s="552"/>
      <c r="J31" s="552"/>
      <c r="K31" s="553"/>
    </row>
    <row r="32" spans="1:11" s="14" customFormat="1" ht="15" customHeight="1" x14ac:dyDescent="0.25">
      <c r="A32" s="562" t="s">
        <v>184</v>
      </c>
      <c r="B32" s="563"/>
      <c r="C32" s="564"/>
      <c r="D32" s="560"/>
      <c r="E32" s="558"/>
      <c r="F32" s="559"/>
      <c r="G32" s="57"/>
      <c r="H32" s="554"/>
      <c r="I32" s="555"/>
      <c r="J32" s="555"/>
      <c r="K32" s="556"/>
    </row>
    <row r="33" spans="1:11" s="14" customFormat="1" ht="4.5" customHeight="1" x14ac:dyDescent="0.25">
      <c r="A33" s="116"/>
      <c r="B33" s="50"/>
      <c r="C33" s="50"/>
      <c r="D33" s="50"/>
      <c r="E33" s="50"/>
      <c r="F33" s="50"/>
      <c r="G33" s="57"/>
      <c r="H33" s="57"/>
      <c r="I33" s="57"/>
      <c r="J33" s="57"/>
      <c r="K33" s="117"/>
    </row>
    <row r="34" spans="1:11" s="14" customFormat="1" ht="24.75" customHeight="1" x14ac:dyDescent="0.25">
      <c r="A34" s="562" t="s">
        <v>185</v>
      </c>
      <c r="B34" s="563"/>
      <c r="C34" s="564"/>
      <c r="D34" s="58"/>
      <c r="E34" s="278"/>
      <c r="F34" s="50"/>
      <c r="G34" s="57"/>
      <c r="H34" s="123" t="s">
        <v>182</v>
      </c>
      <c r="I34" s="121"/>
      <c r="J34" s="121"/>
      <c r="K34" s="122"/>
    </row>
    <row r="35" spans="1:11" s="14" customFormat="1" ht="6" customHeight="1" x14ac:dyDescent="0.25">
      <c r="A35" s="116"/>
      <c r="B35" s="50"/>
      <c r="C35" s="50"/>
      <c r="D35" s="111"/>
      <c r="E35" s="50"/>
      <c r="F35" s="50"/>
      <c r="G35" s="57"/>
      <c r="H35" s="121"/>
      <c r="I35" s="121"/>
      <c r="J35" s="121"/>
      <c r="K35" s="122"/>
    </row>
    <row r="36" spans="1:11" s="14" customFormat="1" ht="15" customHeight="1" x14ac:dyDescent="0.25">
      <c r="A36" s="276" t="s">
        <v>233</v>
      </c>
      <c r="B36" s="57"/>
      <c r="C36" s="57"/>
      <c r="D36" s="557"/>
      <c r="E36" s="558"/>
      <c r="F36" s="559"/>
      <c r="G36" s="57"/>
      <c r="H36" s="539"/>
      <c r="I36" s="540"/>
      <c r="J36" s="540"/>
      <c r="K36" s="541"/>
    </row>
    <row r="37" spans="1:11" s="14" customFormat="1" ht="6" customHeight="1" x14ac:dyDescent="0.25">
      <c r="A37" s="118"/>
      <c r="B37" s="57"/>
      <c r="C37" s="57"/>
      <c r="D37" s="105"/>
      <c r="E37" s="105"/>
      <c r="F37" s="105"/>
      <c r="G37" s="57"/>
      <c r="H37" s="542"/>
      <c r="I37" s="543"/>
      <c r="J37" s="543"/>
      <c r="K37" s="544"/>
    </row>
    <row r="38" spans="1:11" s="14" customFormat="1" ht="15" customHeight="1" x14ac:dyDescent="0.25">
      <c r="A38" s="276" t="s">
        <v>187</v>
      </c>
      <c r="B38" s="57"/>
      <c r="C38" s="57"/>
      <c r="D38" s="557"/>
      <c r="E38" s="558"/>
      <c r="F38" s="559"/>
      <c r="G38" s="57"/>
      <c r="H38" s="542"/>
      <c r="I38" s="543"/>
      <c r="J38" s="543"/>
      <c r="K38" s="544"/>
    </row>
    <row r="39" spans="1:11" s="14" customFormat="1" ht="4.5" customHeight="1" x14ac:dyDescent="0.25">
      <c r="A39" s="118"/>
      <c r="B39" s="57"/>
      <c r="C39" s="57"/>
      <c r="D39" s="105"/>
      <c r="E39" s="105"/>
      <c r="F39" s="105"/>
      <c r="G39" s="57"/>
      <c r="H39" s="542"/>
      <c r="I39" s="543"/>
      <c r="J39" s="543"/>
      <c r="K39" s="544"/>
    </row>
    <row r="40" spans="1:11" s="14" customFormat="1" ht="15" customHeight="1" x14ac:dyDescent="0.25">
      <c r="A40" s="292" t="s">
        <v>186</v>
      </c>
      <c r="B40" s="57"/>
      <c r="C40" s="57"/>
      <c r="D40" s="560"/>
      <c r="E40" s="558"/>
      <c r="F40" s="559"/>
      <c r="G40" s="57"/>
      <c r="H40" s="542"/>
      <c r="I40" s="543"/>
      <c r="J40" s="543"/>
      <c r="K40" s="544"/>
    </row>
    <row r="41" spans="1:11" s="14" customFormat="1" ht="4.5" customHeight="1" x14ac:dyDescent="0.25">
      <c r="A41" s="116"/>
      <c r="B41" s="50"/>
      <c r="C41" s="50"/>
      <c r="D41" s="105"/>
      <c r="E41" s="105"/>
      <c r="F41" s="105"/>
      <c r="G41" s="57"/>
      <c r="H41" s="542"/>
      <c r="I41" s="543"/>
      <c r="J41" s="543"/>
      <c r="K41" s="544"/>
    </row>
    <row r="42" spans="1:11" s="14" customFormat="1" ht="15" customHeight="1" x14ac:dyDescent="0.25">
      <c r="A42" s="292"/>
      <c r="B42" s="57"/>
      <c r="C42" s="57"/>
      <c r="D42" s="561"/>
      <c r="E42" s="561"/>
      <c r="F42" s="561"/>
      <c r="G42" s="57"/>
      <c r="H42" s="545"/>
      <c r="I42" s="546"/>
      <c r="J42" s="546"/>
      <c r="K42" s="547"/>
    </row>
    <row r="43" spans="1:11" s="14" customFormat="1" ht="15" customHeight="1" x14ac:dyDescent="0.25">
      <c r="A43" s="116"/>
      <c r="B43" s="50"/>
      <c r="C43" s="50"/>
      <c r="D43" s="50"/>
      <c r="E43" s="50"/>
      <c r="F43" s="50"/>
      <c r="G43" s="57"/>
      <c r="H43" s="110"/>
      <c r="I43" s="57"/>
      <c r="J43" s="57"/>
      <c r="K43" s="119"/>
    </row>
    <row r="44" spans="1:11" ht="6" customHeight="1" x14ac:dyDescent="0.25">
      <c r="A44" s="114"/>
      <c r="B44" s="49"/>
      <c r="C44" s="49"/>
      <c r="D44" s="49"/>
      <c r="E44" s="49"/>
      <c r="F44" s="49"/>
      <c r="G44" s="57"/>
      <c r="H44" s="57"/>
      <c r="I44" s="57"/>
      <c r="J44" s="57"/>
      <c r="K44" s="117"/>
    </row>
    <row r="45" spans="1:11" s="15" customFormat="1" ht="30.75" customHeight="1" thickBot="1" x14ac:dyDescent="0.3">
      <c r="A45" s="521" t="s">
        <v>200</v>
      </c>
      <c r="B45" s="522"/>
      <c r="C45" s="522"/>
      <c r="D45" s="522"/>
      <c r="E45" s="522"/>
      <c r="F45" s="523" t="s">
        <v>201</v>
      </c>
      <c r="G45" s="522"/>
      <c r="H45" s="522"/>
      <c r="I45" s="522"/>
      <c r="J45" s="522"/>
      <c r="K45" s="524"/>
    </row>
    <row r="46" spans="1:11" s="15" customFormat="1" ht="25.5" customHeight="1" thickTop="1" thickBot="1" x14ac:dyDescent="0.3">
      <c r="A46" s="525">
        <f>Results!J22</f>
        <v>0</v>
      </c>
      <c r="B46" s="59" t="s">
        <v>26</v>
      </c>
      <c r="C46" s="528" t="s">
        <v>202</v>
      </c>
      <c r="D46" s="529"/>
      <c r="E46" s="530"/>
      <c r="F46" s="512">
        <f>Results!X22</f>
        <v>0</v>
      </c>
      <c r="G46" s="513"/>
      <c r="H46" s="514"/>
      <c r="I46" s="59" t="s">
        <v>26</v>
      </c>
      <c r="J46" s="528" t="s">
        <v>202</v>
      </c>
      <c r="K46" s="530"/>
    </row>
    <row r="47" spans="1:11" s="15" customFormat="1" ht="26.25" customHeight="1" thickTop="1" thickBot="1" x14ac:dyDescent="0.3">
      <c r="A47" s="526"/>
      <c r="B47" s="59" t="s">
        <v>27</v>
      </c>
      <c r="C47" s="528" t="s">
        <v>203</v>
      </c>
      <c r="D47" s="529"/>
      <c r="E47" s="530"/>
      <c r="F47" s="515"/>
      <c r="G47" s="516"/>
      <c r="H47" s="517"/>
      <c r="I47" s="59" t="s">
        <v>27</v>
      </c>
      <c r="J47" s="528" t="s">
        <v>203</v>
      </c>
      <c r="K47" s="530"/>
    </row>
    <row r="48" spans="1:11" s="15" customFormat="1" ht="27.75" customHeight="1" thickTop="1" thickBot="1" x14ac:dyDescent="0.3">
      <c r="A48" s="527"/>
      <c r="B48" s="59" t="s">
        <v>28</v>
      </c>
      <c r="C48" s="528" t="s">
        <v>204</v>
      </c>
      <c r="D48" s="529"/>
      <c r="E48" s="530"/>
      <c r="F48" s="518"/>
      <c r="G48" s="519"/>
      <c r="H48" s="520"/>
      <c r="I48" s="59" t="s">
        <v>28</v>
      </c>
      <c r="J48" s="528" t="s">
        <v>204</v>
      </c>
      <c r="K48" s="530"/>
    </row>
    <row r="49" spans="1:11" s="15" customFormat="1" ht="18" customHeight="1" thickBot="1" x14ac:dyDescent="0.3">
      <c r="A49" s="690" t="s">
        <v>188</v>
      </c>
      <c r="B49" s="691"/>
      <c r="C49" s="692"/>
      <c r="D49" s="693"/>
      <c r="E49" s="693"/>
      <c r="F49" s="693"/>
      <c r="G49" s="693"/>
      <c r="H49" s="693"/>
      <c r="I49" s="693"/>
      <c r="J49" s="693"/>
      <c r="K49" s="694"/>
    </row>
    <row r="50" spans="1:11" s="17" customFormat="1" ht="321" customHeight="1" thickBot="1" x14ac:dyDescent="0.3">
      <c r="A50" s="536"/>
      <c r="B50" s="537"/>
      <c r="C50" s="537"/>
      <c r="D50" s="537"/>
      <c r="E50" s="537"/>
      <c r="F50" s="537"/>
      <c r="G50" s="537"/>
      <c r="H50" s="537"/>
      <c r="I50" s="537"/>
      <c r="J50" s="537"/>
      <c r="K50" s="538"/>
    </row>
    <row r="51" spans="1:11" ht="30.75" customHeight="1" thickBot="1" x14ac:dyDescent="0.3">
      <c r="A51" s="577" t="s">
        <v>228</v>
      </c>
      <c r="B51" s="578"/>
      <c r="C51" s="578"/>
      <c r="D51" s="578"/>
      <c r="E51" s="579"/>
      <c r="F51" s="577" t="s">
        <v>221</v>
      </c>
      <c r="G51" s="578"/>
      <c r="H51" s="578"/>
      <c r="I51" s="578"/>
      <c r="J51" s="578"/>
      <c r="K51" s="579"/>
    </row>
  </sheetData>
  <dataConsolidate/>
  <customSheetViews>
    <customSheetView guid="{0FB14158-E61A-11D4-BB3D-0050DA9A47DF}" fitToPage="1" showRuler="0">
      <selection activeCell="B23" sqref="B23:E23"/>
      <pageMargins left="0.75" right="0.75" top="0.85" bottom="0.85" header="0.33" footer="0.5"/>
      <printOptions horizontalCentered="1" verticalCentered="1"/>
      <pageSetup scale="97" orientation="portrait" horizontalDpi="204" r:id="rId1"/>
      <headerFooter alignWithMargins="0">
        <oddFooter>&amp;LWW-POS-CL-06-05     Rev 03&amp;R&amp;F</oddFooter>
      </headerFooter>
    </customSheetView>
  </customSheetViews>
  <mergeCells count="59">
    <mergeCell ref="A51:E51"/>
    <mergeCell ref="F51:K51"/>
    <mergeCell ref="H5:I5"/>
    <mergeCell ref="A8:A9"/>
    <mergeCell ref="D32:F32"/>
    <mergeCell ref="H8:I8"/>
    <mergeCell ref="H6:I6"/>
    <mergeCell ref="H7:I7"/>
    <mergeCell ref="F20:J20"/>
    <mergeCell ref="F23:J23"/>
    <mergeCell ref="F24:J24"/>
    <mergeCell ref="B13:E13"/>
    <mergeCell ref="B22:E22"/>
    <mergeCell ref="B15:E15"/>
    <mergeCell ref="B23:E23"/>
    <mergeCell ref="B24:E24"/>
    <mergeCell ref="B17:E17"/>
    <mergeCell ref="B18:E18"/>
    <mergeCell ref="B1:J1"/>
    <mergeCell ref="F21:J21"/>
    <mergeCell ref="F22:J22"/>
    <mergeCell ref="F15:J15"/>
    <mergeCell ref="F17:J17"/>
    <mergeCell ref="F18:J18"/>
    <mergeCell ref="F19:J19"/>
    <mergeCell ref="B12:E12"/>
    <mergeCell ref="F12:J12"/>
    <mergeCell ref="F13:J13"/>
    <mergeCell ref="A4:K4"/>
    <mergeCell ref="B5:E6"/>
    <mergeCell ref="A5:A6"/>
    <mergeCell ref="B8:E9"/>
    <mergeCell ref="J8:K8"/>
    <mergeCell ref="B7:E7"/>
    <mergeCell ref="A50:K50"/>
    <mergeCell ref="H36:K42"/>
    <mergeCell ref="H26:K32"/>
    <mergeCell ref="D36:F36"/>
    <mergeCell ref="D38:F38"/>
    <mergeCell ref="D40:F40"/>
    <mergeCell ref="D42:F42"/>
    <mergeCell ref="A26:C26"/>
    <mergeCell ref="A28:C28"/>
    <mergeCell ref="A30:C30"/>
    <mergeCell ref="A32:C32"/>
    <mergeCell ref="A34:C34"/>
    <mergeCell ref="B19:E19"/>
    <mergeCell ref="B20:E20"/>
    <mergeCell ref="B21:E21"/>
    <mergeCell ref="F46:H48"/>
    <mergeCell ref="A45:E45"/>
    <mergeCell ref="F45:K45"/>
    <mergeCell ref="A46:A48"/>
    <mergeCell ref="C46:E46"/>
    <mergeCell ref="J46:K46"/>
    <mergeCell ref="C47:E47"/>
    <mergeCell ref="J47:K47"/>
    <mergeCell ref="C48:E48"/>
    <mergeCell ref="J48:K48"/>
  </mergeCells>
  <phoneticPr fontId="0" type="noConversion"/>
  <conditionalFormatting sqref="B46:B49">
    <cfRule type="cellIs" dxfId="35" priority="25" stopIfTrue="1" operator="equal">
      <formula>"G"</formula>
    </cfRule>
    <cfRule type="cellIs" dxfId="34" priority="26" stopIfTrue="1" operator="equal">
      <formula>"Y"</formula>
    </cfRule>
    <cfRule type="cellIs" dxfId="33" priority="27" stopIfTrue="1" operator="equal">
      <formula>"R"</formula>
    </cfRule>
  </conditionalFormatting>
  <conditionalFormatting sqref="I46:I48">
    <cfRule type="cellIs" dxfId="32" priority="19" stopIfTrue="1" operator="equal">
      <formula>"G"</formula>
    </cfRule>
    <cfRule type="cellIs" dxfId="31" priority="20" stopIfTrue="1" operator="equal">
      <formula>"Y"</formula>
    </cfRule>
    <cfRule type="cellIs" dxfId="30" priority="21" stopIfTrue="1" operator="equal">
      <formula>"R"</formula>
    </cfRule>
  </conditionalFormatting>
  <conditionalFormatting sqref="F46:H48 A46:A48">
    <cfRule type="cellIs" dxfId="29" priority="1" operator="between">
      <formula>0.01</formula>
      <formula>0.6499</formula>
    </cfRule>
    <cfRule type="cellIs" dxfId="28" priority="14" operator="between">
      <formula>0.65</formula>
      <formula>0.8499</formula>
    </cfRule>
    <cfRule type="cellIs" dxfId="27" priority="15" operator="greaterThanOrEqual">
      <formula>0.85</formula>
    </cfRule>
  </conditionalFormatting>
  <dataValidations count="1">
    <dataValidation type="list" allowBlank="1" showInputMessage="1" showErrorMessage="1" promptTitle="Select Yes or Nn" sqref="D28:D30 D26 D34" xr:uid="{00000000-0002-0000-0200-000000000000}">
      <formula1>$Z$1:$Z$2</formula1>
    </dataValidation>
  </dataValidations>
  <printOptions horizontalCentered="1"/>
  <pageMargins left="0.23622047244094491" right="0.23622047244094491" top="0.74803149606299213" bottom="0.74803149606299213" header="0.31496062992125984" footer="0.31496062992125984"/>
  <pageSetup scale="74" orientation="portrait" r:id="rId2"/>
  <headerFooter alignWithMargins="0">
    <oddFooter>&amp;LYFAI-RM/PC-FR-08-02 / Rev 05 
(01-Nov-2020)&amp;CYanfeng Automotive Interiors. 
Confidential and Proprietary&amp;RPage &amp;P of &amp;N</oddFooter>
  </headerFooter>
  <ignoredErrors>
    <ignoredError sqref="A46 F46"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29"/>
  </sheetPr>
  <dimension ref="A1:AB79"/>
  <sheetViews>
    <sheetView showGridLines="0" view="pageBreakPreview" topLeftCell="A52" zoomScale="50" zoomScaleNormal="70" zoomScaleSheetLayoutView="50" workbookViewId="0">
      <selection activeCell="E9" sqref="E9"/>
    </sheetView>
  </sheetViews>
  <sheetFormatPr defaultColWidth="9.1796875" defaultRowHeight="12.5" x14ac:dyDescent="0.25"/>
  <cols>
    <col min="1" max="1" width="6" customWidth="1"/>
    <col min="2" max="2" width="3.26953125" customWidth="1"/>
    <col min="3" max="3" width="5" customWidth="1"/>
    <col min="4" max="4" width="10.54296875" customWidth="1"/>
    <col min="5" max="5" width="15.453125" customWidth="1"/>
    <col min="6" max="25" width="9.7265625" customWidth="1"/>
    <col min="26" max="26" width="21.54296875" customWidth="1"/>
  </cols>
  <sheetData>
    <row r="1" spans="1:25" ht="42" customHeight="1" x14ac:dyDescent="0.25">
      <c r="E1" s="613" t="s">
        <v>287</v>
      </c>
      <c r="F1" s="614"/>
      <c r="G1" s="614"/>
      <c r="H1" s="614"/>
      <c r="I1" s="614"/>
      <c r="J1" s="614"/>
      <c r="K1" s="614"/>
      <c r="L1" s="614"/>
      <c r="M1" s="614"/>
      <c r="N1" s="614"/>
      <c r="O1" s="614"/>
      <c r="P1" s="614"/>
      <c r="Q1" s="614"/>
      <c r="R1" s="614"/>
      <c r="S1" s="614"/>
      <c r="T1" s="614"/>
      <c r="U1" s="614"/>
    </row>
    <row r="2" spans="1:25" ht="13" thickBot="1" x14ac:dyDescent="0.3"/>
    <row r="3" spans="1:25" s="9" customFormat="1" ht="22.5" customHeight="1" thickBot="1" x14ac:dyDescent="0.3">
      <c r="A3" s="622" t="s">
        <v>205</v>
      </c>
      <c r="B3" s="623"/>
      <c r="C3" s="623"/>
      <c r="D3" s="623"/>
      <c r="E3" s="623"/>
      <c r="F3" s="623"/>
      <c r="G3" s="623"/>
      <c r="H3" s="623"/>
      <c r="I3" s="623"/>
      <c r="J3" s="623"/>
      <c r="K3" s="623"/>
      <c r="L3" s="623"/>
      <c r="M3" s="623"/>
      <c r="N3" s="623"/>
      <c r="O3" s="623"/>
      <c r="P3" s="623"/>
      <c r="Q3" s="623"/>
      <c r="R3" s="623"/>
      <c r="S3" s="623"/>
      <c r="T3" s="623"/>
      <c r="U3" s="623"/>
      <c r="V3" s="623"/>
      <c r="W3" s="623"/>
      <c r="X3" s="623"/>
      <c r="Y3" s="624"/>
    </row>
    <row r="4" spans="1:25" s="2" customFormat="1" ht="16" thickBot="1" x14ac:dyDescent="0.4">
      <c r="A4" s="60"/>
      <c r="B4" s="27"/>
      <c r="C4" s="27"/>
      <c r="D4" s="27"/>
      <c r="E4" s="27"/>
      <c r="F4" s="27"/>
      <c r="G4" s="27"/>
      <c r="H4" s="28"/>
      <c r="I4" s="28"/>
      <c r="J4" s="28"/>
      <c r="K4" s="28"/>
      <c r="L4" s="28"/>
      <c r="M4" s="28"/>
      <c r="N4" s="28"/>
      <c r="O4" s="28"/>
      <c r="P4" s="28"/>
      <c r="Q4" s="28"/>
      <c r="R4" s="28"/>
      <c r="S4" s="28"/>
      <c r="T4" s="28"/>
      <c r="U4" s="28"/>
      <c r="V4" s="28"/>
      <c r="W4" s="28"/>
      <c r="X4" s="28"/>
      <c r="Y4" s="61"/>
    </row>
    <row r="5" spans="1:25" s="2" customFormat="1" ht="33" customHeight="1" x14ac:dyDescent="0.35">
      <c r="A5" s="618" t="s">
        <v>206</v>
      </c>
      <c r="B5" s="619"/>
      <c r="C5" s="619"/>
      <c r="D5" s="619"/>
      <c r="E5" s="620"/>
      <c r="F5" s="63">
        <v>1</v>
      </c>
      <c r="G5" s="63">
        <v>2</v>
      </c>
      <c r="H5" s="63">
        <v>3</v>
      </c>
      <c r="I5" s="63">
        <v>4</v>
      </c>
      <c r="J5" s="63">
        <v>5</v>
      </c>
      <c r="K5" s="63">
        <v>6</v>
      </c>
      <c r="L5" s="63">
        <v>7</v>
      </c>
      <c r="M5" s="63">
        <v>8</v>
      </c>
      <c r="N5" s="63">
        <v>9</v>
      </c>
      <c r="O5" s="63">
        <v>10</v>
      </c>
      <c r="P5" s="63">
        <v>11</v>
      </c>
      <c r="Q5" s="63">
        <v>12</v>
      </c>
      <c r="R5" s="63">
        <v>13</v>
      </c>
      <c r="S5" s="63">
        <v>14</v>
      </c>
      <c r="T5" s="63">
        <v>15</v>
      </c>
      <c r="U5" s="63">
        <v>16</v>
      </c>
      <c r="V5" s="63">
        <v>17</v>
      </c>
      <c r="W5" s="64" t="s">
        <v>23</v>
      </c>
      <c r="X5" s="64" t="s">
        <v>24</v>
      </c>
      <c r="Y5" s="65" t="s">
        <v>25</v>
      </c>
    </row>
    <row r="6" spans="1:25" s="2" customFormat="1" ht="15.5" x14ac:dyDescent="0.35">
      <c r="A6" s="62" t="s">
        <v>33</v>
      </c>
      <c r="B6" s="153" t="s">
        <v>44</v>
      </c>
      <c r="C6" s="39"/>
      <c r="D6" s="39"/>
      <c r="E6" s="39"/>
      <c r="F6" s="40">
        <f>'A. 领导力-管理'!$F$11</f>
        <v>0</v>
      </c>
      <c r="G6" s="40">
        <f>'A. 领导力-管理'!$F$12</f>
        <v>0</v>
      </c>
      <c r="H6" s="40">
        <f>'A. 领导力-管理'!$F$13</f>
        <v>0</v>
      </c>
      <c r="I6" s="40">
        <f>'A. 领导力-管理'!$F$14</f>
        <v>0</v>
      </c>
      <c r="J6" s="40">
        <f>'A. 领导力-管理'!$F$19</f>
        <v>0</v>
      </c>
      <c r="K6" s="40">
        <f>'A. 领导力-管理'!$F$20</f>
        <v>0</v>
      </c>
      <c r="L6" s="40">
        <f>'A. 领导力-管理'!$F$21</f>
        <v>0</v>
      </c>
      <c r="M6" s="40">
        <f>'A. 领导力-管理'!$F$22</f>
        <v>0</v>
      </c>
      <c r="N6" s="40">
        <f>'A. 领导力-管理'!$F$28</f>
        <v>0</v>
      </c>
      <c r="O6" s="40">
        <f>'A. 领导力-管理'!$F$29</f>
        <v>0</v>
      </c>
      <c r="P6" s="40">
        <f>'A. 领导力-管理'!$F$30</f>
        <v>0</v>
      </c>
      <c r="Q6" s="40">
        <f>'A. 领导力-管理'!$F$36</f>
        <v>0</v>
      </c>
      <c r="R6" s="40">
        <f>'A. 领导力-管理'!$F$37</f>
        <v>0</v>
      </c>
      <c r="S6" s="40">
        <f>'A. 领导力-管理'!$F$43</f>
        <v>0</v>
      </c>
      <c r="T6" s="40">
        <f>'A. 领导力-管理'!$F$44</f>
        <v>0</v>
      </c>
      <c r="U6" s="40">
        <f>'A. 领导力-管理'!$F$50</f>
        <v>0</v>
      </c>
      <c r="V6" s="40">
        <f>'A. 领导力-管理'!$F$51</f>
        <v>0</v>
      </c>
      <c r="W6" s="42">
        <v>51</v>
      </c>
      <c r="X6" s="40">
        <f>SUM(F6:V6)</f>
        <v>0</v>
      </c>
      <c r="Y6" s="197">
        <f>X6/W6</f>
        <v>0</v>
      </c>
    </row>
    <row r="7" spans="1:25" s="2" customFormat="1" ht="15.5" x14ac:dyDescent="0.35">
      <c r="A7" s="62" t="s">
        <v>34</v>
      </c>
      <c r="B7" s="153" t="s">
        <v>41</v>
      </c>
      <c r="C7" s="39"/>
      <c r="D7" s="39"/>
      <c r="E7" s="39"/>
      <c r="F7" s="40">
        <f>'B. 项目管理-投产'!$F$11</f>
        <v>0</v>
      </c>
      <c r="G7" s="40">
        <f>'B. 项目管理-投产'!$F$12</f>
        <v>0</v>
      </c>
      <c r="H7" s="40">
        <f>'B. 项目管理-投产'!$F$18</f>
        <v>0</v>
      </c>
      <c r="I7" s="40">
        <f>'B. 项目管理-投产'!$F$19</f>
        <v>0</v>
      </c>
      <c r="J7" s="40">
        <f>'B. 项目管理-投产'!$F$20</f>
        <v>0</v>
      </c>
      <c r="K7" s="40">
        <f>'B. 项目管理-投产'!$F$21</f>
        <v>0</v>
      </c>
      <c r="L7" s="40">
        <f>'B. 项目管理-投产'!$F$27</f>
        <v>0</v>
      </c>
      <c r="M7" s="40">
        <f>'B. 项目管理-投产'!$F$28</f>
        <v>0</v>
      </c>
      <c r="N7" s="40">
        <f>'B. 项目管理-投产'!$F$29</f>
        <v>0</v>
      </c>
      <c r="O7" s="40">
        <f>'B. 项目管理-投产'!$F$30</f>
        <v>0</v>
      </c>
      <c r="P7" s="40">
        <f>'B. 项目管理-投产'!$F$31</f>
        <v>0</v>
      </c>
      <c r="Q7" s="304"/>
      <c r="R7" s="41"/>
      <c r="S7" s="41"/>
      <c r="T7" s="41"/>
      <c r="U7" s="41"/>
      <c r="V7" s="41"/>
      <c r="W7" s="42">
        <v>33</v>
      </c>
      <c r="X7" s="40">
        <f>SUM(F7:P7)</f>
        <v>0</v>
      </c>
      <c r="Y7" s="197">
        <f>X7/W7</f>
        <v>0</v>
      </c>
    </row>
    <row r="8" spans="1:25" s="2" customFormat="1" ht="15.5" x14ac:dyDescent="0.35">
      <c r="A8" s="62" t="s">
        <v>35</v>
      </c>
      <c r="B8" s="153" t="s">
        <v>42</v>
      </c>
      <c r="C8" s="39"/>
      <c r="D8" s="39"/>
      <c r="E8" s="39"/>
      <c r="F8" s="40">
        <f>'C. 运营-质量'!$F$11</f>
        <v>0</v>
      </c>
      <c r="G8" s="40">
        <f>'C. 运营-质量'!$F$12</f>
        <v>0</v>
      </c>
      <c r="H8" s="40">
        <f>'C. 运营-质量'!$F$13</f>
        <v>0</v>
      </c>
      <c r="I8" s="40">
        <f>'C. 运营-质量'!$F$14</f>
        <v>0</v>
      </c>
      <c r="J8" s="40">
        <f>'C. 运营-质量'!$F$15</f>
        <v>0</v>
      </c>
      <c r="K8" s="40">
        <f>'C. 运营-质量'!$F$16</f>
        <v>0</v>
      </c>
      <c r="L8" s="40">
        <f>'C. 运营-质量'!$F$17</f>
        <v>0</v>
      </c>
      <c r="M8" s="40">
        <f>'C. 运营-质量'!$F$18</f>
        <v>0</v>
      </c>
      <c r="N8" s="40">
        <f>'C. 运营-质量'!$F$19</f>
        <v>0</v>
      </c>
      <c r="O8" s="40">
        <f>'C. 运营-质量'!$F$20</f>
        <v>0</v>
      </c>
      <c r="P8" s="40">
        <f>'C. 运营-质量'!$F$21</f>
        <v>0</v>
      </c>
      <c r="Q8" s="40">
        <f>'C. 运营-质量'!$F$27</f>
        <v>0</v>
      </c>
      <c r="R8" s="40">
        <f>'C. 运营-质量'!$F$28</f>
        <v>0</v>
      </c>
      <c r="S8" s="40">
        <f>'C. 运营-质量'!$F$29</f>
        <v>0</v>
      </c>
      <c r="T8" s="40">
        <f>'C. 运营-质量'!$F$30</f>
        <v>0</v>
      </c>
      <c r="U8" s="40">
        <f>'C. 运营-质量'!$F$31</f>
        <v>0</v>
      </c>
      <c r="V8" s="304"/>
      <c r="W8" s="42">
        <v>48</v>
      </c>
      <c r="X8" s="40">
        <f>SUM(F8:U8)</f>
        <v>0</v>
      </c>
      <c r="Y8" s="197">
        <f>X8/W8</f>
        <v>0</v>
      </c>
    </row>
    <row r="9" spans="1:25" s="2" customFormat="1" ht="16" thickBot="1" x14ac:dyDescent="0.4">
      <c r="A9" s="62" t="s">
        <v>32</v>
      </c>
      <c r="B9" s="153" t="s">
        <v>43</v>
      </c>
      <c r="C9" s="39"/>
      <c r="D9" s="39"/>
      <c r="E9" s="39"/>
      <c r="F9" s="40">
        <f>'D. 供应链-采购'!$F$11</f>
        <v>0</v>
      </c>
      <c r="G9" s="40">
        <f>'D. 供应链-采购'!$F$12</f>
        <v>0</v>
      </c>
      <c r="H9" s="40">
        <f>'D. 供应链-采购'!$F$13</f>
        <v>0</v>
      </c>
      <c r="I9" s="40">
        <f>'D. 供应链-采购'!$F$19</f>
        <v>0</v>
      </c>
      <c r="J9" s="40">
        <f>'D. 供应链-采购'!$F$20</f>
        <v>0</v>
      </c>
      <c r="K9" s="40">
        <f>'D. 供应链-采购'!$F$26</f>
        <v>0</v>
      </c>
      <c r="L9" s="40">
        <f>'D. 供应链-采购'!$F$27</f>
        <v>0</v>
      </c>
      <c r="M9" s="40">
        <f>'D. 供应链-采购'!$F$28</f>
        <v>0</v>
      </c>
      <c r="N9" s="40">
        <f>'D. 供应链-采购'!$F$29</f>
        <v>0</v>
      </c>
      <c r="O9" s="40">
        <f>'D. 供应链-采购'!$F$30</f>
        <v>0</v>
      </c>
      <c r="P9" s="40">
        <f>'D. 供应链-采购'!$F$31</f>
        <v>0</v>
      </c>
      <c r="Q9" s="304"/>
      <c r="R9" s="41"/>
      <c r="S9" s="41"/>
      <c r="T9" s="41"/>
      <c r="U9" s="41"/>
      <c r="V9" s="240"/>
      <c r="W9" s="238">
        <v>33</v>
      </c>
      <c r="X9" s="239">
        <f>SUM(F9:P9)</f>
        <v>0</v>
      </c>
      <c r="Y9" s="256">
        <f>X9/W9</f>
        <v>0</v>
      </c>
    </row>
    <row r="10" spans="1:25" ht="20.25" customHeight="1" thickTop="1" thickBot="1" x14ac:dyDescent="0.3">
      <c r="A10" s="136"/>
      <c r="B10" s="3"/>
      <c r="C10" s="3"/>
      <c r="D10" s="3"/>
      <c r="E10" s="3"/>
      <c r="F10" s="3"/>
      <c r="G10" s="3"/>
      <c r="H10" s="3"/>
      <c r="I10" s="3"/>
      <c r="J10" s="3"/>
      <c r="K10" s="3"/>
      <c r="L10" s="3"/>
      <c r="M10" s="3"/>
      <c r="N10" s="3"/>
      <c r="O10" s="3"/>
      <c r="P10" s="3"/>
      <c r="Q10" s="3"/>
      <c r="R10" s="3"/>
      <c r="S10" s="3"/>
      <c r="T10" s="3"/>
      <c r="U10" s="3"/>
      <c r="V10" s="241" t="s">
        <v>86</v>
      </c>
      <c r="W10" s="241">
        <f>SUM(W6:W9)</f>
        <v>165</v>
      </c>
      <c r="X10" s="255">
        <f>SUM(X6:X9)</f>
        <v>0</v>
      </c>
      <c r="Y10" s="258">
        <f>X10/W10</f>
        <v>0</v>
      </c>
    </row>
    <row r="11" spans="1:25" ht="13.5" thickTop="1" thickBot="1" x14ac:dyDescent="0.3">
      <c r="A11" s="136"/>
      <c r="B11" s="3"/>
      <c r="C11" s="3"/>
      <c r="D11" s="3"/>
      <c r="E11" s="3"/>
      <c r="F11" s="3"/>
      <c r="G11" s="3"/>
      <c r="H11" s="3"/>
      <c r="I11" s="3"/>
      <c r="J11" s="3"/>
      <c r="K11" s="3"/>
      <c r="L11" s="3"/>
      <c r="M11" s="3"/>
      <c r="N11" s="3"/>
      <c r="O11" s="3"/>
      <c r="P11" s="3"/>
      <c r="Q11" s="3"/>
      <c r="R11" s="3"/>
      <c r="S11" s="3"/>
      <c r="T11" s="3"/>
      <c r="U11" s="3"/>
      <c r="V11" s="3"/>
      <c r="W11" s="3"/>
      <c r="X11" s="291">
        <v>0.84</v>
      </c>
      <c r="Y11" s="262">
        <v>0.64</v>
      </c>
    </row>
    <row r="12" spans="1:25" s="5" customFormat="1" ht="34.5" customHeight="1" x14ac:dyDescent="0.35">
      <c r="A12" s="618" t="s">
        <v>207</v>
      </c>
      <c r="B12" s="619"/>
      <c r="C12" s="619"/>
      <c r="D12" s="619"/>
      <c r="E12" s="620"/>
      <c r="F12" s="63">
        <v>1</v>
      </c>
      <c r="G12" s="63">
        <v>2</v>
      </c>
      <c r="H12" s="63">
        <v>3</v>
      </c>
      <c r="I12" s="63">
        <v>4</v>
      </c>
      <c r="J12" s="63">
        <v>5</v>
      </c>
      <c r="K12" s="63">
        <v>6</v>
      </c>
      <c r="L12" s="63">
        <v>7</v>
      </c>
      <c r="M12" s="63">
        <v>8</v>
      </c>
      <c r="N12" s="63">
        <v>9</v>
      </c>
      <c r="O12" s="63">
        <v>10</v>
      </c>
      <c r="P12" s="63">
        <v>11</v>
      </c>
      <c r="Q12" s="63">
        <v>12</v>
      </c>
      <c r="R12" s="63">
        <v>13</v>
      </c>
      <c r="S12" s="63">
        <v>14</v>
      </c>
      <c r="T12" s="63">
        <v>15</v>
      </c>
      <c r="U12" s="63">
        <v>16</v>
      </c>
      <c r="V12" s="63">
        <v>17</v>
      </c>
      <c r="W12" s="64" t="s">
        <v>23</v>
      </c>
      <c r="X12" s="64" t="s">
        <v>24</v>
      </c>
      <c r="Y12" s="65" t="s">
        <v>25</v>
      </c>
    </row>
    <row r="13" spans="1:25" ht="18" customHeight="1" x14ac:dyDescent="0.25">
      <c r="A13" s="62" t="s">
        <v>33</v>
      </c>
      <c r="B13" s="153" t="s">
        <v>44</v>
      </c>
      <c r="C13" s="39"/>
      <c r="D13" s="39"/>
      <c r="E13" s="39"/>
      <c r="F13" s="40">
        <f>'A. 领导力-管理'!$E$11</f>
        <v>0</v>
      </c>
      <c r="G13" s="40">
        <f>'A. 领导力-管理'!$E$12</f>
        <v>0</v>
      </c>
      <c r="H13" s="40">
        <f>'A. 领导力-管理'!$E$13</f>
        <v>0</v>
      </c>
      <c r="I13" s="40">
        <f>'A. 领导力-管理'!$E$14</f>
        <v>0</v>
      </c>
      <c r="J13" s="40">
        <f>'A. 领导力-管理'!$E$19</f>
        <v>0</v>
      </c>
      <c r="K13" s="40">
        <f>'A. 领导力-管理'!$E$20</f>
        <v>0</v>
      </c>
      <c r="L13" s="40">
        <f>'A. 领导力-管理'!$E$21</f>
        <v>0</v>
      </c>
      <c r="M13" s="40">
        <f>'A. 领导力-管理'!$E$22</f>
        <v>0</v>
      </c>
      <c r="N13" s="40">
        <f>'A. 领导力-管理'!$E$28</f>
        <v>0</v>
      </c>
      <c r="O13" s="40">
        <f>'A. 领导力-管理'!$E$29</f>
        <v>0</v>
      </c>
      <c r="P13" s="40">
        <f>'A. 领导力-管理'!$E$30</f>
        <v>0</v>
      </c>
      <c r="Q13" s="40">
        <f>'A. 领导力-管理'!$E$36</f>
        <v>0</v>
      </c>
      <c r="R13" s="40">
        <f>'A. 领导力-管理'!$E$37</f>
        <v>0</v>
      </c>
      <c r="S13" s="40">
        <f>'A. 领导力-管理'!$E$43</f>
        <v>0</v>
      </c>
      <c r="T13" s="40">
        <f>'A. 领导力-管理'!$E$44</f>
        <v>0</v>
      </c>
      <c r="U13" s="40">
        <f>'A. 领导力-管理'!$E$50</f>
        <v>0</v>
      </c>
      <c r="V13" s="40">
        <f>'A. 领导力-管理'!$E$51</f>
        <v>0</v>
      </c>
      <c r="W13" s="42">
        <v>51</v>
      </c>
      <c r="X13" s="40">
        <f>SUM(F13:V13)</f>
        <v>0</v>
      </c>
      <c r="Y13" s="261">
        <f>X13/W13</f>
        <v>0</v>
      </c>
    </row>
    <row r="14" spans="1:25" ht="18" customHeight="1" x14ac:dyDescent="0.25">
      <c r="A14" s="62" t="s">
        <v>34</v>
      </c>
      <c r="B14" s="153" t="s">
        <v>41</v>
      </c>
      <c r="C14" s="39"/>
      <c r="D14" s="39"/>
      <c r="E14" s="39"/>
      <c r="F14" s="40">
        <f>'B. 项目管理-投产'!$E$11</f>
        <v>0</v>
      </c>
      <c r="G14" s="40">
        <f>'B. 项目管理-投产'!$E$12</f>
        <v>0</v>
      </c>
      <c r="H14" s="40">
        <f>'B. 项目管理-投产'!$E$18</f>
        <v>0</v>
      </c>
      <c r="I14" s="40">
        <f>'B. 项目管理-投产'!$E$19</f>
        <v>0</v>
      </c>
      <c r="J14" s="40">
        <f>'B. 项目管理-投产'!$E$20</f>
        <v>0</v>
      </c>
      <c r="K14" s="40">
        <f>'B. 项目管理-投产'!$E$21</f>
        <v>0</v>
      </c>
      <c r="L14" s="40">
        <f>'B. 项目管理-投产'!$E$27</f>
        <v>0</v>
      </c>
      <c r="M14" s="40">
        <f>'B. 项目管理-投产'!$E$28</f>
        <v>0</v>
      </c>
      <c r="N14" s="40">
        <f>'B. 项目管理-投产'!$E$29</f>
        <v>0</v>
      </c>
      <c r="O14" s="40">
        <f>'B. 项目管理-投产'!$E$30</f>
        <v>0</v>
      </c>
      <c r="P14" s="40">
        <f>'B. 项目管理-投产'!$E$31</f>
        <v>0</v>
      </c>
      <c r="Q14" s="305"/>
      <c r="R14" s="41"/>
      <c r="S14" s="41"/>
      <c r="T14" s="41"/>
      <c r="U14" s="41"/>
      <c r="V14" s="41"/>
      <c r="W14" s="42">
        <v>33</v>
      </c>
      <c r="X14" s="40">
        <f>SUM(F14:P14)</f>
        <v>0</v>
      </c>
      <c r="Y14" s="197">
        <f>X14/W14</f>
        <v>0</v>
      </c>
    </row>
    <row r="15" spans="1:25" ht="18" customHeight="1" x14ac:dyDescent="0.25">
      <c r="A15" s="62" t="s">
        <v>35</v>
      </c>
      <c r="B15" s="153" t="s">
        <v>42</v>
      </c>
      <c r="C15" s="39"/>
      <c r="D15" s="39"/>
      <c r="E15" s="39"/>
      <c r="F15" s="40">
        <f>'C. 运营-质量'!$E$11</f>
        <v>0</v>
      </c>
      <c r="G15" s="40">
        <f>'C. 运营-质量'!$E$12</f>
        <v>0</v>
      </c>
      <c r="H15" s="40">
        <f>'C. 运营-质量'!$E$13</f>
        <v>0</v>
      </c>
      <c r="I15" s="40">
        <f>'C. 运营-质量'!$E$14</f>
        <v>0</v>
      </c>
      <c r="J15" s="40">
        <f>'C. 运营-质量'!$E$15</f>
        <v>0</v>
      </c>
      <c r="K15" s="40">
        <f>'C. 运营-质量'!$E$16</f>
        <v>0</v>
      </c>
      <c r="L15" s="40">
        <f>'C. 运营-质量'!$E$17</f>
        <v>0</v>
      </c>
      <c r="M15" s="40">
        <f>'C. 运营-质量'!$E$18</f>
        <v>0</v>
      </c>
      <c r="N15" s="40">
        <f>'C. 运营-质量'!$E$19</f>
        <v>0</v>
      </c>
      <c r="O15" s="40">
        <f>'C. 运营-质量'!$E$20</f>
        <v>0</v>
      </c>
      <c r="P15" s="40">
        <f>'C. 运营-质量'!$E$21</f>
        <v>0</v>
      </c>
      <c r="Q15" s="40">
        <f>'C. 运营-质量'!$E$27</f>
        <v>0</v>
      </c>
      <c r="R15" s="40">
        <f>'C. 运营-质量'!$E$28</f>
        <v>0</v>
      </c>
      <c r="S15" s="40">
        <f>'C. 运营-质量'!$E$29</f>
        <v>0</v>
      </c>
      <c r="T15" s="40">
        <f>'C. 运营-质量'!$E$30</f>
        <v>0</v>
      </c>
      <c r="U15" s="40">
        <f>'C. 运营-质量'!$E$31</f>
        <v>0</v>
      </c>
      <c r="V15" s="305"/>
      <c r="W15" s="42">
        <v>48</v>
      </c>
      <c r="X15" s="40">
        <f>SUM(F15:U15)</f>
        <v>0</v>
      </c>
      <c r="Y15" s="197">
        <f>X15/W15</f>
        <v>0</v>
      </c>
    </row>
    <row r="16" spans="1:25" ht="18" customHeight="1" thickBot="1" x14ac:dyDescent="0.3">
      <c r="A16" s="62" t="s">
        <v>32</v>
      </c>
      <c r="B16" s="153" t="s">
        <v>43</v>
      </c>
      <c r="C16" s="39"/>
      <c r="D16" s="39"/>
      <c r="E16" s="39"/>
      <c r="F16" s="40">
        <f>'D. 供应链-采购'!$E$11</f>
        <v>0</v>
      </c>
      <c r="G16" s="40">
        <f>'D. 供应链-采购'!$E$12</f>
        <v>0</v>
      </c>
      <c r="H16" s="40">
        <f>'D. 供应链-采购'!$E$13</f>
        <v>0</v>
      </c>
      <c r="I16" s="40">
        <f>'D. 供应链-采购'!$E$19</f>
        <v>0</v>
      </c>
      <c r="J16" s="40">
        <f>'D. 供应链-采购'!$E$20</f>
        <v>0</v>
      </c>
      <c r="K16" s="40">
        <f>'D. 供应链-采购'!$E$26</f>
        <v>0</v>
      </c>
      <c r="L16" s="40">
        <f>'D. 供应链-采购'!$E$27</f>
        <v>0</v>
      </c>
      <c r="M16" s="40">
        <f>'D. 供应链-采购'!$E$28</f>
        <v>0</v>
      </c>
      <c r="N16" s="40">
        <f>'D. 供应链-采购'!$E$29</f>
        <v>0</v>
      </c>
      <c r="O16" s="40">
        <f>'D. 供应链-采购'!$E$30</f>
        <v>0</v>
      </c>
      <c r="P16" s="40">
        <f>'D. 供应链-采购'!$E$31</f>
        <v>0</v>
      </c>
      <c r="Q16" s="305"/>
      <c r="R16" s="41"/>
      <c r="S16" s="41"/>
      <c r="T16" s="41"/>
      <c r="U16" s="41"/>
      <c r="V16" s="240"/>
      <c r="W16" s="238">
        <v>33</v>
      </c>
      <c r="X16" s="239">
        <f>SUM(F16:P16)</f>
        <v>0</v>
      </c>
      <c r="Y16" s="256">
        <f>X16/W16</f>
        <v>0</v>
      </c>
    </row>
    <row r="17" spans="1:28" ht="20.25" customHeight="1" thickTop="1" thickBot="1" x14ac:dyDescent="0.3">
      <c r="A17" s="633" t="s">
        <v>22</v>
      </c>
      <c r="B17" s="633"/>
      <c r="C17" s="633"/>
      <c r="D17" s="633"/>
      <c r="E17" s="29" t="s">
        <v>111</v>
      </c>
      <c r="F17" s="47"/>
      <c r="G17" s="30"/>
      <c r="H17" s="30"/>
      <c r="I17" s="30"/>
      <c r="J17" s="30"/>
      <c r="K17" s="30"/>
      <c r="L17" s="30"/>
      <c r="M17" s="30"/>
      <c r="N17" s="30"/>
      <c r="O17" s="30"/>
      <c r="P17" s="30"/>
      <c r="Q17" s="30"/>
      <c r="R17" s="30"/>
      <c r="S17" s="30"/>
      <c r="T17" s="3"/>
      <c r="U17" s="30"/>
      <c r="V17" s="248" t="s">
        <v>86</v>
      </c>
      <c r="W17" s="248">
        <f>SUM(W13:W16)</f>
        <v>165</v>
      </c>
      <c r="X17" s="257">
        <f>SUM(X13:X16)</f>
        <v>0</v>
      </c>
      <c r="Y17" s="259">
        <f>X17/W17</f>
        <v>0</v>
      </c>
      <c r="Z17" s="12"/>
    </row>
    <row r="18" spans="1:28" ht="18" customHeight="1" thickTop="1" x14ac:dyDescent="0.3">
      <c r="A18" s="629" t="s">
        <v>108</v>
      </c>
      <c r="B18" s="630"/>
      <c r="C18" s="630"/>
      <c r="D18" s="630"/>
      <c r="E18" s="229" t="s">
        <v>103</v>
      </c>
      <c r="G18" s="31"/>
      <c r="H18" s="30"/>
      <c r="I18" s="30"/>
      <c r="J18" s="30"/>
      <c r="K18" s="30"/>
      <c r="L18" s="30"/>
      <c r="M18" s="30"/>
      <c r="N18" s="30"/>
      <c r="O18" s="30"/>
      <c r="P18" s="30"/>
      <c r="Q18" s="30"/>
      <c r="R18" s="30"/>
      <c r="S18" s="30"/>
      <c r="T18" s="3"/>
      <c r="U18" s="30"/>
      <c r="V18" s="35"/>
      <c r="W18" s="243"/>
      <c r="X18" s="246"/>
      <c r="Y18" s="244"/>
      <c r="Z18" s="18"/>
    </row>
    <row r="19" spans="1:28" ht="18" customHeight="1" x14ac:dyDescent="0.3">
      <c r="A19" s="627" t="s">
        <v>109</v>
      </c>
      <c r="B19" s="628"/>
      <c r="C19" s="628"/>
      <c r="D19" s="628"/>
      <c r="E19" s="229" t="s">
        <v>104</v>
      </c>
      <c r="G19" s="31"/>
      <c r="H19" s="30"/>
      <c r="I19" s="30"/>
      <c r="J19" s="30"/>
      <c r="K19" s="30"/>
      <c r="L19" s="30"/>
      <c r="M19" s="30"/>
      <c r="N19" s="30"/>
      <c r="O19" s="30"/>
      <c r="P19" s="30"/>
      <c r="Q19" s="32"/>
      <c r="R19" s="32"/>
      <c r="S19" s="32"/>
      <c r="T19" s="3"/>
      <c r="U19" s="32"/>
      <c r="V19" s="242"/>
      <c r="W19" s="243"/>
      <c r="X19" s="247"/>
      <c r="Y19" s="245"/>
      <c r="Z19" s="19"/>
    </row>
    <row r="20" spans="1:28" ht="18" customHeight="1" x14ac:dyDescent="0.3">
      <c r="A20" s="631" t="s">
        <v>110</v>
      </c>
      <c r="B20" s="632"/>
      <c r="C20" s="632"/>
      <c r="D20" s="632"/>
      <c r="E20" s="229" t="s">
        <v>112</v>
      </c>
      <c r="G20" s="33"/>
      <c r="H20" s="30"/>
      <c r="I20" s="30"/>
      <c r="J20" s="30"/>
      <c r="K20" s="30"/>
      <c r="L20" s="30"/>
      <c r="M20" s="30"/>
      <c r="N20" s="30"/>
      <c r="O20" s="30"/>
      <c r="P20" s="30"/>
      <c r="Q20" s="30"/>
      <c r="R20" s="30"/>
      <c r="S20" s="30"/>
      <c r="T20" s="30"/>
      <c r="U20" s="30"/>
      <c r="V20" s="30"/>
      <c r="W20" s="30"/>
      <c r="X20" s="34"/>
      <c r="Y20" s="198"/>
      <c r="Z20" s="20"/>
    </row>
    <row r="21" spans="1:28" ht="12" customHeight="1" thickBot="1" x14ac:dyDescent="0.3">
      <c r="A21" s="136"/>
      <c r="B21" s="3"/>
      <c r="C21" s="3"/>
      <c r="D21" s="3"/>
      <c r="E21" s="3"/>
      <c r="F21" s="3"/>
      <c r="G21" s="3"/>
      <c r="H21" s="3"/>
      <c r="I21" s="3"/>
      <c r="J21" s="3"/>
      <c r="K21" s="3"/>
      <c r="L21" s="3"/>
      <c r="M21" s="3"/>
      <c r="N21" s="3"/>
      <c r="O21" s="3"/>
      <c r="P21" s="3"/>
      <c r="Q21" s="3"/>
      <c r="R21" s="3"/>
      <c r="S21" s="3"/>
      <c r="T21" s="3"/>
      <c r="U21" s="3"/>
      <c r="V21" s="3"/>
      <c r="W21" s="3"/>
      <c r="X21" s="3"/>
      <c r="Y21" s="161"/>
    </row>
    <row r="22" spans="1:28" s="9" customFormat="1" ht="54" customHeight="1" thickTop="1" thickBot="1" x14ac:dyDescent="0.3">
      <c r="A22" s="621" t="s">
        <v>208</v>
      </c>
      <c r="B22" s="616"/>
      <c r="C22" s="616"/>
      <c r="D22" s="616"/>
      <c r="E22" s="616"/>
      <c r="F22" s="616"/>
      <c r="G22" s="616"/>
      <c r="H22" s="617"/>
      <c r="I22" s="301"/>
      <c r="J22" s="643">
        <f>IF(U73&gt;=1,MIN($Y$11,$Y$17),IF(U74&gt;=8,MIN($X$11,$Y$17),IF(U79=1,MIN($X$11,$Y$17),$Y$17)))</f>
        <v>0</v>
      </c>
      <c r="K22" s="644"/>
      <c r="L22" s="44"/>
      <c r="M22" s="3"/>
      <c r="N22" s="199"/>
      <c r="O22" s="615" t="s">
        <v>209</v>
      </c>
      <c r="P22" s="616"/>
      <c r="Q22" s="616"/>
      <c r="R22" s="616"/>
      <c r="S22" s="616"/>
      <c r="T22" s="616"/>
      <c r="U22" s="616"/>
      <c r="V22" s="616"/>
      <c r="W22" s="617"/>
      <c r="X22" s="625">
        <f>IF(X73&gt;=1,MIN($Y$11,$Y$10),IF(X74&gt;=8,MIN($X$11,$Y$10),IF(X79=1,MIN($X$11,$Y$10),$Y$10)))</f>
        <v>0</v>
      </c>
      <c r="Y22" s="626"/>
    </row>
    <row r="23" spans="1:28" s="8" customFormat="1" ht="13" thickTop="1" x14ac:dyDescent="0.25">
      <c r="A23" s="186"/>
      <c r="B23" s="35"/>
      <c r="C23" s="35"/>
      <c r="D23" s="35"/>
      <c r="E23" s="35"/>
      <c r="F23" s="35"/>
      <c r="G23" s="35"/>
      <c r="H23" s="35"/>
      <c r="I23" s="35"/>
      <c r="J23" s="35"/>
      <c r="K23" s="35"/>
      <c r="L23" s="35"/>
      <c r="M23" s="35"/>
      <c r="N23" s="35"/>
      <c r="O23" s="35"/>
      <c r="P23" s="35"/>
      <c r="Q23" s="35"/>
      <c r="R23" s="35"/>
      <c r="S23" s="35"/>
      <c r="T23" s="35"/>
      <c r="U23" s="35"/>
      <c r="V23" s="35"/>
      <c r="W23" s="35"/>
      <c r="X23" s="35"/>
      <c r="Y23" s="36"/>
    </row>
    <row r="24" spans="1:28" s="8" customFormat="1" ht="21" customHeight="1" x14ac:dyDescent="0.25">
      <c r="A24" s="601" t="s">
        <v>16</v>
      </c>
      <c r="B24" s="602"/>
      <c r="C24" s="602"/>
      <c r="D24" s="602"/>
      <c r="E24" s="603"/>
      <c r="F24" s="634">
        <f>Summary!$B$5</f>
        <v>0</v>
      </c>
      <c r="G24" s="635"/>
      <c r="H24" s="635"/>
      <c r="I24" s="635"/>
      <c r="J24" s="635"/>
      <c r="K24" s="635"/>
      <c r="L24" s="635"/>
      <c r="M24" s="635"/>
      <c r="N24" s="636"/>
      <c r="O24" s="155"/>
      <c r="P24" s="156"/>
      <c r="Q24" s="156"/>
      <c r="R24" s="156"/>
      <c r="S24" s="156"/>
      <c r="T24" s="156"/>
      <c r="U24" s="599"/>
      <c r="V24" s="599"/>
      <c r="W24" s="599"/>
      <c r="X24" s="599"/>
      <c r="Y24" s="600"/>
      <c r="AA24"/>
      <c r="AB24"/>
    </row>
    <row r="25" spans="1:28" s="8" customFormat="1" ht="21" customHeight="1" x14ac:dyDescent="0.25">
      <c r="A25" s="601" t="s">
        <v>17</v>
      </c>
      <c r="B25" s="602"/>
      <c r="C25" s="602"/>
      <c r="D25" s="602"/>
      <c r="E25" s="603"/>
      <c r="F25" s="604">
        <f>Summary!$B$8</f>
        <v>0</v>
      </c>
      <c r="G25" s="605"/>
      <c r="H25" s="605"/>
      <c r="I25" s="605"/>
      <c r="J25" s="605"/>
      <c r="K25" s="605"/>
      <c r="L25" s="605"/>
      <c r="M25" s="605"/>
      <c r="N25" s="606"/>
      <c r="O25" s="155"/>
      <c r="P25" s="156"/>
      <c r="Q25" s="156"/>
      <c r="R25" s="156"/>
      <c r="S25" s="156"/>
      <c r="T25" s="156"/>
      <c r="U25" s="599"/>
      <c r="V25" s="599"/>
      <c r="W25" s="599"/>
      <c r="X25" s="599"/>
      <c r="Y25" s="600"/>
      <c r="AA25"/>
      <c r="AB25"/>
    </row>
    <row r="26" spans="1:28" s="8" customFormat="1" ht="21" customHeight="1" x14ac:dyDescent="0.25">
      <c r="A26" s="601" t="s">
        <v>75</v>
      </c>
      <c r="B26" s="602"/>
      <c r="C26" s="602"/>
      <c r="D26" s="602"/>
      <c r="E26" s="603"/>
      <c r="F26" s="604">
        <f>Summary!$B$15</f>
        <v>0</v>
      </c>
      <c r="G26" s="605"/>
      <c r="H26" s="605"/>
      <c r="I26" s="605"/>
      <c r="J26" s="605"/>
      <c r="K26" s="605"/>
      <c r="L26" s="605"/>
      <c r="M26" s="605"/>
      <c r="N26" s="606"/>
      <c r="O26" s="155"/>
      <c r="P26" s="156"/>
      <c r="Q26" s="156"/>
      <c r="R26" s="156"/>
      <c r="S26" s="156"/>
      <c r="T26" s="156"/>
      <c r="U26" s="156"/>
      <c r="V26" s="156"/>
      <c r="W26" s="156"/>
      <c r="X26" s="156"/>
      <c r="Y26" s="187"/>
      <c r="AA26"/>
      <c r="AB26"/>
    </row>
    <row r="27" spans="1:28" s="8" customFormat="1" ht="21" customHeight="1" x14ac:dyDescent="0.25">
      <c r="A27" s="601" t="s">
        <v>114</v>
      </c>
      <c r="B27" s="602"/>
      <c r="C27" s="602"/>
      <c r="D27" s="602"/>
      <c r="E27" s="603"/>
      <c r="F27" s="604">
        <f>Summary!$B$13</f>
        <v>0</v>
      </c>
      <c r="G27" s="605"/>
      <c r="H27" s="605"/>
      <c r="I27" s="605"/>
      <c r="J27" s="605"/>
      <c r="K27" s="605"/>
      <c r="L27" s="605"/>
      <c r="M27" s="605"/>
      <c r="N27" s="606"/>
      <c r="O27" s="155"/>
      <c r="P27" s="156"/>
      <c r="Q27" s="156"/>
      <c r="R27" s="156"/>
      <c r="S27" s="156"/>
      <c r="T27" s="156"/>
      <c r="U27" s="156"/>
      <c r="V27" s="156"/>
      <c r="W27" s="156"/>
      <c r="X27" s="156"/>
      <c r="Y27" s="187"/>
      <c r="AA27"/>
      <c r="AB27"/>
    </row>
    <row r="28" spans="1:28" s="8" customFormat="1" ht="21" customHeight="1" x14ac:dyDescent="0.25">
      <c r="A28" s="601" t="s">
        <v>74</v>
      </c>
      <c r="B28" s="602"/>
      <c r="C28" s="602"/>
      <c r="D28" s="602"/>
      <c r="E28" s="603"/>
      <c r="F28" s="607">
        <f>Summary!$H$5</f>
        <v>0</v>
      </c>
      <c r="G28" s="608"/>
      <c r="H28" s="609"/>
      <c r="I28" s="302"/>
      <c r="J28" s="194"/>
      <c r="K28" s="194"/>
      <c r="L28" s="194"/>
      <c r="M28" s="194"/>
      <c r="N28" s="195"/>
      <c r="O28" s="156"/>
      <c r="P28" s="156"/>
      <c r="Q28" s="156"/>
      <c r="R28" s="156"/>
      <c r="S28" s="156"/>
      <c r="T28" s="156"/>
      <c r="U28" s="156"/>
      <c r="V28" s="156"/>
      <c r="W28" s="156"/>
      <c r="X28" s="156"/>
      <c r="Y28" s="187"/>
      <c r="AA28"/>
      <c r="AB28"/>
    </row>
    <row r="29" spans="1:28" s="8" customFormat="1" ht="21" customHeight="1" x14ac:dyDescent="0.25">
      <c r="A29" s="601" t="s">
        <v>37</v>
      </c>
      <c r="B29" s="602"/>
      <c r="C29" s="602"/>
      <c r="D29" s="602"/>
      <c r="E29" s="603"/>
      <c r="F29" s="645">
        <f>Summary!$H$6</f>
        <v>0</v>
      </c>
      <c r="G29" s="646"/>
      <c r="H29" s="647"/>
      <c r="I29" s="303"/>
      <c r="J29" s="194"/>
      <c r="K29" s="194"/>
      <c r="L29" s="194"/>
      <c r="M29" s="194"/>
      <c r="N29" s="194"/>
      <c r="O29" s="157"/>
      <c r="P29" s="157"/>
      <c r="Q29" s="157"/>
      <c r="R29" s="157"/>
      <c r="S29" s="157"/>
      <c r="T29" s="157"/>
      <c r="U29" s="156"/>
      <c r="V29" s="156"/>
      <c r="W29" s="156"/>
      <c r="X29" s="156"/>
      <c r="Y29" s="187"/>
      <c r="AA29"/>
      <c r="AB29"/>
    </row>
    <row r="30" spans="1:28" s="8" customFormat="1" ht="21" customHeight="1" x14ac:dyDescent="0.25">
      <c r="A30" s="601" t="s">
        <v>29</v>
      </c>
      <c r="B30" s="602"/>
      <c r="C30" s="602"/>
      <c r="D30" s="602"/>
      <c r="E30" s="603"/>
      <c r="F30" s="607">
        <v>43626</v>
      </c>
      <c r="G30" s="608"/>
      <c r="H30" s="609"/>
      <c r="I30" s="302"/>
      <c r="J30" s="196"/>
      <c r="K30" s="194"/>
      <c r="L30" s="194"/>
      <c r="M30" s="194"/>
      <c r="N30" s="194"/>
      <c r="O30" s="30"/>
      <c r="P30" s="30"/>
      <c r="Q30" s="30"/>
      <c r="R30" s="30"/>
      <c r="S30" s="30"/>
      <c r="T30" s="30"/>
      <c r="U30" s="30"/>
      <c r="V30" s="30"/>
      <c r="W30" s="30"/>
      <c r="X30" s="30"/>
      <c r="Y30" s="185"/>
    </row>
    <row r="31" spans="1:28" s="8" customFormat="1" x14ac:dyDescent="0.25">
      <c r="A31" s="186"/>
      <c r="B31" s="35"/>
      <c r="C31" s="35"/>
      <c r="D31" s="35"/>
      <c r="E31" s="35"/>
      <c r="F31" s="35"/>
      <c r="G31" s="35"/>
      <c r="H31" s="35"/>
      <c r="I31" s="35"/>
      <c r="J31" s="35"/>
      <c r="K31" s="35"/>
      <c r="L31" s="35"/>
      <c r="M31" s="35"/>
      <c r="N31" s="35"/>
      <c r="O31" s="35"/>
      <c r="P31" s="35"/>
      <c r="Q31" s="35"/>
      <c r="R31" s="35"/>
      <c r="S31" s="35"/>
      <c r="T31" s="35"/>
      <c r="U31" s="35"/>
      <c r="V31" s="35"/>
      <c r="W31" s="35"/>
      <c r="X31" s="35"/>
      <c r="Y31" s="36"/>
    </row>
    <row r="32" spans="1:28" s="8" customFormat="1" ht="21" customHeight="1" x14ac:dyDescent="0.25">
      <c r="A32" s="188" t="s">
        <v>73</v>
      </c>
      <c r="B32" s="37"/>
      <c r="C32" s="38"/>
      <c r="D32" s="38"/>
      <c r="E32" s="38"/>
      <c r="F32" s="38"/>
      <c r="G32" s="38"/>
      <c r="H32" s="38"/>
      <c r="I32" s="38"/>
      <c r="J32" s="38"/>
      <c r="K32" s="38"/>
      <c r="L32" s="38"/>
      <c r="M32" s="38"/>
      <c r="N32" s="38"/>
      <c r="O32" s="38"/>
      <c r="P32" s="38"/>
      <c r="Q32" s="38"/>
      <c r="R32" s="38"/>
      <c r="S32" s="38"/>
      <c r="T32" s="38"/>
      <c r="U32" s="639"/>
      <c r="V32" s="639"/>
      <c r="W32" s="639"/>
      <c r="X32" s="639"/>
      <c r="Y32" s="640"/>
    </row>
    <row r="33" spans="1:28" ht="18.5" thickBot="1" x14ac:dyDescent="0.45">
      <c r="A33" s="610" t="s">
        <v>210</v>
      </c>
      <c r="B33" s="611"/>
      <c r="C33" s="611"/>
      <c r="D33" s="611"/>
      <c r="E33" s="611"/>
      <c r="F33" s="611"/>
      <c r="G33" s="611"/>
      <c r="H33" s="612"/>
      <c r="I33" s="30"/>
      <c r="J33" s="30"/>
      <c r="K33" s="30"/>
      <c r="L33" s="30"/>
      <c r="M33" s="30"/>
      <c r="N33" s="30"/>
      <c r="O33" s="30"/>
      <c r="P33" s="30"/>
      <c r="Q33" s="30"/>
      <c r="R33" s="30"/>
      <c r="S33" s="30"/>
      <c r="T33" s="30"/>
      <c r="U33" s="45" t="s">
        <v>115</v>
      </c>
      <c r="V33" s="46"/>
      <c r="W33" s="30"/>
      <c r="X33" s="45" t="s">
        <v>30</v>
      </c>
      <c r="Y33" s="46"/>
    </row>
    <row r="34" spans="1:28" s="7" customFormat="1" ht="20" x14ac:dyDescent="0.25">
      <c r="A34" s="189" t="s">
        <v>59</v>
      </c>
      <c r="B34" s="24"/>
      <c r="C34" s="24"/>
      <c r="D34" s="24"/>
      <c r="E34" s="24"/>
      <c r="F34" s="24"/>
      <c r="G34" s="24"/>
      <c r="H34" s="24"/>
      <c r="I34" s="24"/>
      <c r="J34" s="24"/>
      <c r="K34" s="24"/>
      <c r="L34" s="24"/>
      <c r="M34" s="24"/>
      <c r="N34" s="24"/>
      <c r="O34" s="24"/>
      <c r="P34" s="24"/>
      <c r="Q34" s="24"/>
      <c r="R34" s="24"/>
      <c r="S34" s="24"/>
      <c r="T34" s="24"/>
      <c r="U34" s="192" t="s">
        <v>24</v>
      </c>
      <c r="V34" s="193" t="s">
        <v>25</v>
      </c>
      <c r="W34" s="25"/>
      <c r="X34" s="192" t="s">
        <v>24</v>
      </c>
      <c r="Y34" s="193" t="s">
        <v>25</v>
      </c>
    </row>
    <row r="35" spans="1:28" s="11" customFormat="1" ht="25" customHeight="1" x14ac:dyDescent="0.25">
      <c r="A35" s="641" t="s">
        <v>79</v>
      </c>
      <c r="B35" s="642"/>
      <c r="C35" s="642"/>
      <c r="D35" s="642"/>
      <c r="E35" s="642"/>
      <c r="F35" s="642"/>
      <c r="G35" s="642"/>
      <c r="H35" s="642"/>
      <c r="I35" s="642"/>
      <c r="J35" s="642"/>
      <c r="K35" s="642"/>
      <c r="L35" s="642"/>
      <c r="M35" s="642"/>
      <c r="N35" s="642"/>
      <c r="O35" s="642"/>
      <c r="P35" s="642"/>
      <c r="Q35" s="642"/>
      <c r="R35" s="642"/>
      <c r="S35" s="642"/>
      <c r="T35" s="642"/>
      <c r="U35" s="235">
        <f>'A. 领导力-管理'!E15</f>
        <v>0</v>
      </c>
      <c r="V35" s="234">
        <f>'A. 领导力-管理'!E17</f>
        <v>0</v>
      </c>
      <c r="W35" s="36"/>
      <c r="X35" s="235">
        <f>'A. 领导力-管理'!F15</f>
        <v>0</v>
      </c>
      <c r="Y35" s="234">
        <f>'A. 领导力-管理'!F17</f>
        <v>0</v>
      </c>
      <c r="Z35" s="10">
        <v>2</v>
      </c>
      <c r="AA35" s="10">
        <v>4</v>
      </c>
      <c r="AB35" s="10">
        <v>5</v>
      </c>
    </row>
    <row r="36" spans="1:28" s="11" customFormat="1" ht="25" customHeight="1" x14ac:dyDescent="0.25">
      <c r="A36" s="594" t="s">
        <v>78</v>
      </c>
      <c r="B36" s="595"/>
      <c r="C36" s="595"/>
      <c r="D36" s="595"/>
      <c r="E36" s="595"/>
      <c r="F36" s="595"/>
      <c r="G36" s="595"/>
      <c r="H36" s="595"/>
      <c r="I36" s="595"/>
      <c r="J36" s="595"/>
      <c r="K36" s="595"/>
      <c r="L36" s="595"/>
      <c r="M36" s="595"/>
      <c r="N36" s="595"/>
      <c r="O36" s="595"/>
      <c r="P36" s="595"/>
      <c r="Q36" s="595"/>
      <c r="R36" s="595"/>
      <c r="S36" s="595"/>
      <c r="T36" s="595"/>
      <c r="U36" s="235">
        <f>'A. 领导力-管理'!E24</f>
        <v>0</v>
      </c>
      <c r="V36" s="234">
        <f>'A. 领导力-管理'!E26</f>
        <v>0</v>
      </c>
      <c r="W36" s="36"/>
      <c r="X36" s="235">
        <f>'A. 领导力-管理'!F24</f>
        <v>0</v>
      </c>
      <c r="Y36" s="234">
        <f>'A. 领导力-管理'!F26</f>
        <v>0</v>
      </c>
      <c r="Z36" s="10">
        <v>2</v>
      </c>
      <c r="AA36" s="10">
        <v>4</v>
      </c>
      <c r="AB36" s="10">
        <v>5</v>
      </c>
    </row>
    <row r="37" spans="1:28" s="11" customFormat="1" ht="25" customHeight="1" x14ac:dyDescent="0.25">
      <c r="A37" s="594" t="s">
        <v>80</v>
      </c>
      <c r="B37" s="595"/>
      <c r="C37" s="595"/>
      <c r="D37" s="595"/>
      <c r="E37" s="595"/>
      <c r="F37" s="595"/>
      <c r="G37" s="595"/>
      <c r="H37" s="595"/>
      <c r="I37" s="595"/>
      <c r="J37" s="595"/>
      <c r="K37" s="595"/>
      <c r="L37" s="595"/>
      <c r="M37" s="595"/>
      <c r="N37" s="595"/>
      <c r="O37" s="595"/>
      <c r="P37" s="595"/>
      <c r="Q37" s="595"/>
      <c r="R37" s="595"/>
      <c r="S37" s="595"/>
      <c r="T37" s="595"/>
      <c r="U37" s="235">
        <f>'A. 领导力-管理'!E32</f>
        <v>0</v>
      </c>
      <c r="V37" s="234">
        <f>'A. 领导力-管理'!E34</f>
        <v>0</v>
      </c>
      <c r="W37" s="36"/>
      <c r="X37" s="235">
        <f>'A. 领导力-管理'!F32</f>
        <v>0</v>
      </c>
      <c r="Y37" s="234">
        <f>'A. 领导力-管理'!F34</f>
        <v>0</v>
      </c>
      <c r="Z37" s="10">
        <v>2</v>
      </c>
      <c r="AA37" s="10">
        <v>4</v>
      </c>
      <c r="AB37" s="10">
        <v>5</v>
      </c>
    </row>
    <row r="38" spans="1:28" s="11" customFormat="1" ht="25" customHeight="1" x14ac:dyDescent="0.25">
      <c r="A38" s="594" t="s">
        <v>81</v>
      </c>
      <c r="B38" s="595"/>
      <c r="C38" s="595"/>
      <c r="D38" s="595"/>
      <c r="E38" s="595"/>
      <c r="F38" s="595"/>
      <c r="G38" s="595"/>
      <c r="H38" s="595"/>
      <c r="I38" s="595"/>
      <c r="J38" s="595"/>
      <c r="K38" s="595"/>
      <c r="L38" s="595"/>
      <c r="M38" s="595"/>
      <c r="N38" s="595"/>
      <c r="O38" s="595"/>
      <c r="P38" s="595"/>
      <c r="Q38" s="595"/>
      <c r="R38" s="595"/>
      <c r="S38" s="595"/>
      <c r="T38" s="595"/>
      <c r="U38" s="235">
        <f>'A. 领导力-管理'!E39</f>
        <v>0</v>
      </c>
      <c r="V38" s="234">
        <f>'A. 领导力-管理'!E41</f>
        <v>0</v>
      </c>
      <c r="W38" s="36"/>
      <c r="X38" s="235">
        <f>'A. 领导力-管理'!F39</f>
        <v>0</v>
      </c>
      <c r="Y38" s="234">
        <f>'A. 领导力-管理'!F41</f>
        <v>0</v>
      </c>
      <c r="Z38" s="10">
        <v>2</v>
      </c>
      <c r="AA38" s="10">
        <v>4</v>
      </c>
      <c r="AB38" s="10">
        <v>5</v>
      </c>
    </row>
    <row r="39" spans="1:28" s="11" customFormat="1" ht="25" customHeight="1" x14ac:dyDescent="0.25">
      <c r="A39" s="594" t="s">
        <v>82</v>
      </c>
      <c r="B39" s="595"/>
      <c r="C39" s="595"/>
      <c r="D39" s="595"/>
      <c r="E39" s="595"/>
      <c r="F39" s="595"/>
      <c r="G39" s="595"/>
      <c r="H39" s="595"/>
      <c r="I39" s="595"/>
      <c r="J39" s="595"/>
      <c r="K39" s="595"/>
      <c r="L39" s="595"/>
      <c r="M39" s="595"/>
      <c r="N39" s="595"/>
      <c r="O39" s="595"/>
      <c r="P39" s="595"/>
      <c r="Q39" s="595"/>
      <c r="R39" s="595"/>
      <c r="S39" s="595"/>
      <c r="T39" s="595"/>
      <c r="U39" s="235">
        <f>'A. 领导力-管理'!E46</f>
        <v>0</v>
      </c>
      <c r="V39" s="234">
        <f>'A. 领导力-管理'!E48</f>
        <v>0</v>
      </c>
      <c r="W39" s="36"/>
      <c r="X39" s="235">
        <f>'A. 领导力-管理'!F46</f>
        <v>0</v>
      </c>
      <c r="Y39" s="234">
        <f>'A. 领导力-管理'!F48</f>
        <v>0</v>
      </c>
      <c r="Z39" s="10"/>
      <c r="AA39" s="10"/>
      <c r="AB39" s="10"/>
    </row>
    <row r="40" spans="1:28" s="11" customFormat="1" ht="25" customHeight="1" x14ac:dyDescent="0.25">
      <c r="A40" s="594" t="s">
        <v>83</v>
      </c>
      <c r="B40" s="595"/>
      <c r="C40" s="595"/>
      <c r="D40" s="595"/>
      <c r="E40" s="595"/>
      <c r="F40" s="595"/>
      <c r="G40" s="595"/>
      <c r="H40" s="595"/>
      <c r="I40" s="595"/>
      <c r="J40" s="595"/>
      <c r="K40" s="595"/>
      <c r="L40" s="595"/>
      <c r="M40" s="595"/>
      <c r="N40" s="595"/>
      <c r="O40" s="595"/>
      <c r="P40" s="595"/>
      <c r="Q40" s="595"/>
      <c r="R40" s="595"/>
      <c r="S40" s="595"/>
      <c r="T40" s="595"/>
      <c r="U40" s="235">
        <f>'A. 领导力-管理'!E53</f>
        <v>0</v>
      </c>
      <c r="V40" s="234">
        <f>'A. 领导力-管理'!E55</f>
        <v>0</v>
      </c>
      <c r="W40" s="36"/>
      <c r="X40" s="235">
        <f>'A. 领导力-管理'!F53</f>
        <v>0</v>
      </c>
      <c r="Y40" s="234">
        <f>'A. 领导力-管理'!F55</f>
        <v>0</v>
      </c>
      <c r="Z40" s="10"/>
      <c r="AA40" s="10"/>
      <c r="AB40" s="10"/>
    </row>
    <row r="41" spans="1:28" s="11" customFormat="1" ht="24.75" customHeight="1" x14ac:dyDescent="0.25">
      <c r="A41" s="596" t="s">
        <v>105</v>
      </c>
      <c r="B41" s="597"/>
      <c r="C41" s="597"/>
      <c r="D41" s="597"/>
      <c r="E41" s="597"/>
      <c r="F41" s="597"/>
      <c r="G41" s="597"/>
      <c r="H41" s="597"/>
      <c r="I41" s="597"/>
      <c r="J41" s="597"/>
      <c r="K41" s="597"/>
      <c r="L41" s="597"/>
      <c r="M41" s="597"/>
      <c r="N41" s="597"/>
      <c r="O41" s="597"/>
      <c r="P41" s="597"/>
      <c r="Q41" s="597"/>
      <c r="R41" s="597"/>
      <c r="S41" s="597"/>
      <c r="T41" s="598"/>
      <c r="U41" s="250">
        <f>COUNTIF(U42:U45,1)</f>
        <v>0</v>
      </c>
      <c r="V41" s="43"/>
      <c r="W41" s="36"/>
      <c r="X41" s="250">
        <f>COUNTIF(X42:X45,1)</f>
        <v>0</v>
      </c>
      <c r="Y41" s="43"/>
      <c r="Z41" s="10"/>
      <c r="AA41" s="10"/>
      <c r="AB41" s="10"/>
    </row>
    <row r="42" spans="1:28" s="11" customFormat="1" ht="36" customHeight="1" x14ac:dyDescent="0.25">
      <c r="A42" s="592" t="s">
        <v>145</v>
      </c>
      <c r="B42" s="593"/>
      <c r="C42" s="593"/>
      <c r="D42" s="593"/>
      <c r="E42" s="593"/>
      <c r="F42" s="593"/>
      <c r="G42" s="593"/>
      <c r="H42" s="593"/>
      <c r="I42" s="593"/>
      <c r="J42" s="593"/>
      <c r="K42" s="593"/>
      <c r="L42" s="593"/>
      <c r="M42" s="593"/>
      <c r="N42" s="593"/>
      <c r="O42" s="593"/>
      <c r="P42" s="593"/>
      <c r="Q42" s="593"/>
      <c r="R42" s="593"/>
      <c r="S42" s="593"/>
      <c r="T42" s="593"/>
      <c r="U42" s="235">
        <f>'A. 领导力-管理'!E14</f>
        <v>0</v>
      </c>
      <c r="V42" s="43"/>
      <c r="W42" s="36"/>
      <c r="X42" s="235">
        <f>'A. 领导力-管理'!F14</f>
        <v>0</v>
      </c>
      <c r="Y42" s="43"/>
      <c r="Z42" s="10"/>
      <c r="AA42" s="10"/>
      <c r="AB42" s="10"/>
    </row>
    <row r="43" spans="1:28" s="11" customFormat="1" ht="38.25" customHeight="1" x14ac:dyDescent="0.25">
      <c r="A43" s="592" t="s">
        <v>147</v>
      </c>
      <c r="B43" s="593"/>
      <c r="C43" s="593"/>
      <c r="D43" s="593"/>
      <c r="E43" s="593"/>
      <c r="F43" s="593"/>
      <c r="G43" s="593"/>
      <c r="H43" s="593"/>
      <c r="I43" s="593"/>
      <c r="J43" s="593"/>
      <c r="K43" s="593"/>
      <c r="L43" s="593"/>
      <c r="M43" s="593"/>
      <c r="N43" s="593"/>
      <c r="O43" s="593"/>
      <c r="P43" s="593"/>
      <c r="Q43" s="593"/>
      <c r="R43" s="593"/>
      <c r="S43" s="593"/>
      <c r="T43" s="593"/>
      <c r="U43" s="235">
        <f>'A. 领导力-管理'!E28</f>
        <v>0</v>
      </c>
      <c r="V43" s="43"/>
      <c r="W43" s="36"/>
      <c r="X43" s="235">
        <f>'A. 领导力-管理'!F28</f>
        <v>0</v>
      </c>
      <c r="Y43" s="43"/>
      <c r="Z43" s="10"/>
      <c r="AA43" s="10"/>
      <c r="AB43" s="10"/>
    </row>
    <row r="44" spans="1:28" s="11" customFormat="1" ht="36" customHeight="1" x14ac:dyDescent="0.25">
      <c r="A44" s="592" t="s">
        <v>149</v>
      </c>
      <c r="B44" s="593"/>
      <c r="C44" s="593"/>
      <c r="D44" s="593"/>
      <c r="E44" s="593"/>
      <c r="F44" s="593"/>
      <c r="G44" s="593"/>
      <c r="H44" s="593"/>
      <c r="I44" s="593"/>
      <c r="J44" s="593"/>
      <c r="K44" s="593"/>
      <c r="L44" s="593"/>
      <c r="M44" s="593"/>
      <c r="N44" s="593"/>
      <c r="O44" s="593"/>
      <c r="P44" s="593"/>
      <c r="Q44" s="593"/>
      <c r="R44" s="593"/>
      <c r="S44" s="593"/>
      <c r="T44" s="593"/>
      <c r="U44" s="235">
        <f>'A. 领导力-管理'!E29</f>
        <v>0</v>
      </c>
      <c r="V44" s="43"/>
      <c r="W44" s="36"/>
      <c r="X44" s="235">
        <f>'A. 领导力-管理'!F29</f>
        <v>0</v>
      </c>
      <c r="Y44" s="43"/>
      <c r="Z44" s="10">
        <v>2</v>
      </c>
      <c r="AA44" s="10">
        <v>4</v>
      </c>
      <c r="AB44" s="10">
        <v>5</v>
      </c>
    </row>
    <row r="45" spans="1:28" s="11" customFormat="1" ht="39" customHeight="1" x14ac:dyDescent="0.25">
      <c r="A45" s="592" t="s">
        <v>148</v>
      </c>
      <c r="B45" s="593"/>
      <c r="C45" s="593"/>
      <c r="D45" s="593"/>
      <c r="E45" s="593"/>
      <c r="F45" s="593"/>
      <c r="G45" s="593"/>
      <c r="H45" s="593"/>
      <c r="I45" s="593"/>
      <c r="J45" s="593"/>
      <c r="K45" s="593"/>
      <c r="L45" s="593"/>
      <c r="M45" s="593"/>
      <c r="N45" s="593"/>
      <c r="O45" s="593"/>
      <c r="P45" s="593"/>
      <c r="Q45" s="593"/>
      <c r="R45" s="593"/>
      <c r="S45" s="593"/>
      <c r="T45" s="593"/>
      <c r="U45" s="235">
        <f>'A. 领导力-管理'!E43</f>
        <v>0</v>
      </c>
      <c r="V45" s="43"/>
      <c r="W45" s="36"/>
      <c r="X45" s="235">
        <f>'A. 领导力-管理'!F43</f>
        <v>0</v>
      </c>
      <c r="Y45" s="43"/>
      <c r="Z45" s="10"/>
      <c r="AA45" s="10"/>
      <c r="AB45" s="10"/>
    </row>
    <row r="46" spans="1:28" s="7" customFormat="1" ht="20" x14ac:dyDescent="0.25">
      <c r="A46" s="189" t="s">
        <v>62</v>
      </c>
      <c r="B46" s="24"/>
      <c r="C46" s="24"/>
      <c r="D46" s="24"/>
      <c r="E46" s="24"/>
      <c r="F46" s="24"/>
      <c r="G46" s="24"/>
      <c r="H46" s="24"/>
      <c r="I46" s="24"/>
      <c r="J46" s="24"/>
      <c r="K46" s="24"/>
      <c r="L46" s="24"/>
      <c r="M46" s="24"/>
      <c r="N46" s="24"/>
      <c r="O46" s="24"/>
      <c r="P46" s="24"/>
      <c r="Q46" s="24"/>
      <c r="R46" s="24"/>
      <c r="S46" s="24"/>
      <c r="T46" s="24"/>
      <c r="U46" s="236"/>
      <c r="V46" s="26"/>
      <c r="W46" s="36"/>
      <c r="X46" s="236"/>
      <c r="Y46" s="26"/>
    </row>
    <row r="47" spans="1:28" s="11" customFormat="1" ht="25" customHeight="1" x14ac:dyDescent="0.25">
      <c r="A47" s="641" t="s">
        <v>63</v>
      </c>
      <c r="B47" s="642"/>
      <c r="C47" s="642"/>
      <c r="D47" s="642"/>
      <c r="E47" s="642"/>
      <c r="F47" s="642"/>
      <c r="G47" s="642"/>
      <c r="H47" s="642"/>
      <c r="I47" s="642"/>
      <c r="J47" s="642"/>
      <c r="K47" s="642"/>
      <c r="L47" s="642"/>
      <c r="M47" s="642"/>
      <c r="N47" s="642"/>
      <c r="O47" s="642"/>
      <c r="P47" s="642"/>
      <c r="Q47" s="642"/>
      <c r="R47" s="642"/>
      <c r="S47" s="642"/>
      <c r="T47" s="642"/>
      <c r="U47" s="235">
        <f>'B. 项目管理-投产'!E14</f>
        <v>0</v>
      </c>
      <c r="V47" s="234">
        <f>'B. 项目管理-投产'!E16</f>
        <v>0</v>
      </c>
      <c r="W47" s="36"/>
      <c r="X47" s="235">
        <f>'B. 项目管理-投产'!F14</f>
        <v>0</v>
      </c>
      <c r="Y47" s="234">
        <f>'B. 项目管理-投产'!F16</f>
        <v>0</v>
      </c>
      <c r="Z47" s="10">
        <v>2</v>
      </c>
      <c r="AA47" s="10">
        <v>4</v>
      </c>
      <c r="AB47" s="10">
        <v>5</v>
      </c>
    </row>
    <row r="48" spans="1:28" s="11" customFormat="1" ht="25" customHeight="1" x14ac:dyDescent="0.25">
      <c r="A48" s="594" t="s">
        <v>65</v>
      </c>
      <c r="B48" s="595"/>
      <c r="C48" s="595"/>
      <c r="D48" s="595"/>
      <c r="E48" s="595"/>
      <c r="F48" s="595"/>
      <c r="G48" s="595"/>
      <c r="H48" s="595"/>
      <c r="I48" s="595"/>
      <c r="J48" s="595"/>
      <c r="K48" s="595"/>
      <c r="L48" s="595"/>
      <c r="M48" s="595"/>
      <c r="N48" s="595"/>
      <c r="O48" s="595"/>
      <c r="P48" s="595"/>
      <c r="Q48" s="595"/>
      <c r="R48" s="595"/>
      <c r="S48" s="595"/>
      <c r="T48" s="595"/>
      <c r="U48" s="235">
        <f>'B. 项目管理-投产'!E23</f>
        <v>0</v>
      </c>
      <c r="V48" s="234">
        <f>'B. 项目管理-投产'!E25</f>
        <v>0</v>
      </c>
      <c r="W48" s="36"/>
      <c r="X48" s="235">
        <f>'B. 项目管理-投产'!F23</f>
        <v>0</v>
      </c>
      <c r="Y48" s="234">
        <f>'B. 项目管理-投产'!F25</f>
        <v>0</v>
      </c>
      <c r="Z48" s="10"/>
      <c r="AA48" s="10"/>
      <c r="AB48" s="10"/>
    </row>
    <row r="49" spans="1:28" s="11" customFormat="1" ht="25" customHeight="1" x14ac:dyDescent="0.25">
      <c r="A49" s="594" t="s">
        <v>84</v>
      </c>
      <c r="B49" s="595"/>
      <c r="C49" s="595"/>
      <c r="D49" s="595"/>
      <c r="E49" s="595"/>
      <c r="F49" s="595"/>
      <c r="G49" s="595"/>
      <c r="H49" s="595"/>
      <c r="I49" s="595"/>
      <c r="J49" s="595"/>
      <c r="K49" s="595"/>
      <c r="L49" s="595"/>
      <c r="M49" s="595"/>
      <c r="N49" s="595"/>
      <c r="O49" s="595"/>
      <c r="P49" s="595"/>
      <c r="Q49" s="595"/>
      <c r="R49" s="595"/>
      <c r="S49" s="595"/>
      <c r="T49" s="595"/>
      <c r="U49" s="235">
        <f>'B. 项目管理-投产'!E33</f>
        <v>0</v>
      </c>
      <c r="V49" s="234">
        <f>'B. 项目管理-投产'!E35</f>
        <v>0</v>
      </c>
      <c r="W49" s="36"/>
      <c r="X49" s="235">
        <f>'B. 项目管理-投产'!F33</f>
        <v>0</v>
      </c>
      <c r="Y49" s="234">
        <f>'B. 项目管理-投产'!F35</f>
        <v>0</v>
      </c>
      <c r="Z49" s="10"/>
      <c r="AA49" s="10"/>
      <c r="AB49" s="10"/>
    </row>
    <row r="50" spans="1:28" s="11" customFormat="1" ht="25" customHeight="1" x14ac:dyDescent="0.25">
      <c r="A50" s="596" t="s">
        <v>105</v>
      </c>
      <c r="B50" s="597"/>
      <c r="C50" s="597"/>
      <c r="D50" s="597"/>
      <c r="E50" s="597"/>
      <c r="F50" s="597"/>
      <c r="G50" s="597"/>
      <c r="H50" s="597"/>
      <c r="I50" s="597"/>
      <c r="J50" s="597"/>
      <c r="K50" s="597"/>
      <c r="L50" s="597"/>
      <c r="M50" s="597"/>
      <c r="N50" s="597"/>
      <c r="O50" s="597"/>
      <c r="P50" s="597"/>
      <c r="Q50" s="597"/>
      <c r="R50" s="597"/>
      <c r="S50" s="597"/>
      <c r="T50" s="598"/>
      <c r="U50" s="250">
        <f>COUNTIF(U51:U55,1)</f>
        <v>0</v>
      </c>
      <c r="V50" s="43"/>
      <c r="W50" s="36"/>
      <c r="X50" s="250">
        <f>COUNTIF(X51:X55,1)</f>
        <v>0</v>
      </c>
      <c r="Y50" s="43"/>
      <c r="Z50" s="10"/>
      <c r="AA50" s="10"/>
      <c r="AB50" s="10"/>
    </row>
    <row r="51" spans="1:28" s="11" customFormat="1" ht="58.5" customHeight="1" x14ac:dyDescent="0.25">
      <c r="A51" s="592" t="s">
        <v>150</v>
      </c>
      <c r="B51" s="593"/>
      <c r="C51" s="593"/>
      <c r="D51" s="593"/>
      <c r="E51" s="593"/>
      <c r="F51" s="593"/>
      <c r="G51" s="593"/>
      <c r="H51" s="593"/>
      <c r="I51" s="593"/>
      <c r="J51" s="593"/>
      <c r="K51" s="593"/>
      <c r="L51" s="593"/>
      <c r="M51" s="593"/>
      <c r="N51" s="593"/>
      <c r="O51" s="593"/>
      <c r="P51" s="593"/>
      <c r="Q51" s="593"/>
      <c r="R51" s="593"/>
      <c r="S51" s="593"/>
      <c r="T51" s="593"/>
      <c r="U51" s="235">
        <f>'B. 项目管理-投产'!E11</f>
        <v>0</v>
      </c>
      <c r="V51" s="43"/>
      <c r="W51" s="36"/>
      <c r="X51" s="235">
        <f>'B. 项目管理-投产'!F11</f>
        <v>0</v>
      </c>
      <c r="Y51" s="43"/>
      <c r="Z51" s="10"/>
      <c r="AA51" s="10"/>
      <c r="AB51" s="10"/>
    </row>
    <row r="52" spans="1:28" s="11" customFormat="1" ht="25" customHeight="1" x14ac:dyDescent="0.25">
      <c r="A52" s="592" t="s">
        <v>146</v>
      </c>
      <c r="B52" s="593"/>
      <c r="C52" s="593"/>
      <c r="D52" s="593"/>
      <c r="E52" s="593"/>
      <c r="F52" s="593"/>
      <c r="G52" s="593"/>
      <c r="H52" s="593"/>
      <c r="I52" s="593"/>
      <c r="J52" s="593"/>
      <c r="K52" s="593"/>
      <c r="L52" s="593"/>
      <c r="M52" s="593"/>
      <c r="N52" s="593"/>
      <c r="O52" s="593"/>
      <c r="P52" s="593"/>
      <c r="Q52" s="593"/>
      <c r="R52" s="593"/>
      <c r="S52" s="593"/>
      <c r="T52" s="593"/>
      <c r="U52" s="235">
        <f>'B. 项目管理-投产'!E18</f>
        <v>0</v>
      </c>
      <c r="V52" s="43"/>
      <c r="W52" s="36"/>
      <c r="X52" s="235">
        <f>'B. 项目管理-投产'!F18</f>
        <v>0</v>
      </c>
      <c r="Y52" s="43"/>
      <c r="Z52" s="10"/>
      <c r="AA52" s="10"/>
      <c r="AB52" s="10"/>
    </row>
    <row r="53" spans="1:28" s="11" customFormat="1" ht="45" customHeight="1" x14ac:dyDescent="0.25">
      <c r="A53" s="592" t="s">
        <v>151</v>
      </c>
      <c r="B53" s="593"/>
      <c r="C53" s="593"/>
      <c r="D53" s="593"/>
      <c r="E53" s="593"/>
      <c r="F53" s="593"/>
      <c r="G53" s="593"/>
      <c r="H53" s="593"/>
      <c r="I53" s="593"/>
      <c r="J53" s="593"/>
      <c r="K53" s="593"/>
      <c r="L53" s="593"/>
      <c r="M53" s="593"/>
      <c r="N53" s="593"/>
      <c r="O53" s="593"/>
      <c r="P53" s="593"/>
      <c r="Q53" s="593"/>
      <c r="R53" s="593"/>
      <c r="S53" s="593"/>
      <c r="T53" s="593"/>
      <c r="U53" s="235">
        <f>'B. 项目管理-投产'!E19</f>
        <v>0</v>
      </c>
      <c r="V53" s="43"/>
      <c r="W53" s="36"/>
      <c r="X53" s="235">
        <f>'B. 项目管理-投产'!F19</f>
        <v>0</v>
      </c>
      <c r="Y53" s="43"/>
      <c r="Z53" s="10"/>
      <c r="AA53" s="10"/>
      <c r="AB53" s="10"/>
    </row>
    <row r="54" spans="1:28" s="11" customFormat="1" ht="38.25" customHeight="1" x14ac:dyDescent="0.25">
      <c r="A54" s="592" t="s">
        <v>152</v>
      </c>
      <c r="B54" s="593"/>
      <c r="C54" s="593"/>
      <c r="D54" s="593"/>
      <c r="E54" s="593"/>
      <c r="F54" s="593"/>
      <c r="G54" s="593"/>
      <c r="H54" s="593"/>
      <c r="I54" s="593"/>
      <c r="J54" s="593"/>
      <c r="K54" s="593"/>
      <c r="L54" s="593"/>
      <c r="M54" s="593"/>
      <c r="N54" s="593"/>
      <c r="O54" s="593"/>
      <c r="P54" s="593"/>
      <c r="Q54" s="593"/>
      <c r="R54" s="593"/>
      <c r="S54" s="593"/>
      <c r="T54" s="593"/>
      <c r="U54" s="235">
        <f>'B. 项目管理-投产'!E21</f>
        <v>0</v>
      </c>
      <c r="V54" s="43"/>
      <c r="W54" s="36"/>
      <c r="X54" s="235">
        <f>'B. 项目管理-投产'!F21</f>
        <v>0</v>
      </c>
      <c r="Y54" s="43"/>
      <c r="Z54" s="10"/>
      <c r="AA54" s="10"/>
      <c r="AB54" s="10"/>
    </row>
    <row r="55" spans="1:28" s="11" customFormat="1" ht="57.75" customHeight="1" x14ac:dyDescent="0.25">
      <c r="A55" s="592" t="s">
        <v>153</v>
      </c>
      <c r="B55" s="593"/>
      <c r="C55" s="593"/>
      <c r="D55" s="593"/>
      <c r="E55" s="593"/>
      <c r="F55" s="593"/>
      <c r="G55" s="593"/>
      <c r="H55" s="593"/>
      <c r="I55" s="593"/>
      <c r="J55" s="593"/>
      <c r="K55" s="593"/>
      <c r="L55" s="593"/>
      <c r="M55" s="593"/>
      <c r="N55" s="593"/>
      <c r="O55" s="593"/>
      <c r="P55" s="593"/>
      <c r="Q55" s="593"/>
      <c r="R55" s="593"/>
      <c r="S55" s="593"/>
      <c r="T55" s="593"/>
      <c r="U55" s="235">
        <f>'B. 项目管理-投产'!E27</f>
        <v>0</v>
      </c>
      <c r="V55" s="43"/>
      <c r="W55" s="36"/>
      <c r="X55" s="235">
        <f>'B. 项目管理-投产'!F27</f>
        <v>0</v>
      </c>
      <c r="Y55" s="43"/>
      <c r="Z55" s="10"/>
      <c r="AA55" s="10"/>
      <c r="AB55" s="10"/>
    </row>
    <row r="56" spans="1:28" s="7" customFormat="1" ht="20" x14ac:dyDescent="0.25">
      <c r="A56" s="189" t="s">
        <v>76</v>
      </c>
      <c r="B56" s="24"/>
      <c r="C56" s="24"/>
      <c r="D56" s="24"/>
      <c r="E56" s="24"/>
      <c r="F56" s="24"/>
      <c r="G56" s="24"/>
      <c r="H56" s="24"/>
      <c r="I56" s="24"/>
      <c r="J56" s="24"/>
      <c r="K56" s="24"/>
      <c r="L56" s="24"/>
      <c r="M56" s="24"/>
      <c r="N56" s="24"/>
      <c r="O56" s="24"/>
      <c r="P56" s="24"/>
      <c r="Q56" s="24"/>
      <c r="R56" s="24"/>
      <c r="S56" s="24"/>
      <c r="T56" s="24"/>
      <c r="U56" s="236"/>
      <c r="V56" s="26"/>
      <c r="W56" s="36"/>
      <c r="X56" s="236"/>
      <c r="Y56" s="26"/>
    </row>
    <row r="57" spans="1:28" s="11" customFormat="1" ht="25" customHeight="1" x14ac:dyDescent="0.25">
      <c r="A57" s="641" t="s">
        <v>49</v>
      </c>
      <c r="B57" s="642"/>
      <c r="C57" s="642"/>
      <c r="D57" s="642"/>
      <c r="E57" s="642"/>
      <c r="F57" s="642"/>
      <c r="G57" s="642"/>
      <c r="H57" s="642"/>
      <c r="I57" s="642"/>
      <c r="J57" s="642"/>
      <c r="K57" s="642"/>
      <c r="L57" s="642"/>
      <c r="M57" s="642"/>
      <c r="N57" s="642"/>
      <c r="O57" s="642"/>
      <c r="P57" s="642"/>
      <c r="Q57" s="642"/>
      <c r="R57" s="642"/>
      <c r="S57" s="642"/>
      <c r="T57" s="642"/>
      <c r="U57" s="235">
        <f>'C. 运营-质量'!E23</f>
        <v>0</v>
      </c>
      <c r="V57" s="234">
        <f>'C. 运营-质量'!E25</f>
        <v>0</v>
      </c>
      <c r="W57" s="36"/>
      <c r="X57" s="235">
        <f>'C. 运营-质量'!F23</f>
        <v>0</v>
      </c>
      <c r="Y57" s="234">
        <f>'C. 运营-质量'!F25</f>
        <v>0</v>
      </c>
      <c r="Z57" s="10">
        <v>2</v>
      </c>
      <c r="AA57" s="10">
        <v>4</v>
      </c>
      <c r="AB57" s="10">
        <v>5</v>
      </c>
    </row>
    <row r="58" spans="1:28" s="11" customFormat="1" ht="25" customHeight="1" x14ac:dyDescent="0.25">
      <c r="A58" s="594" t="s">
        <v>85</v>
      </c>
      <c r="B58" s="595"/>
      <c r="C58" s="595"/>
      <c r="D58" s="595"/>
      <c r="E58" s="595"/>
      <c r="F58" s="595"/>
      <c r="G58" s="595"/>
      <c r="H58" s="595"/>
      <c r="I58" s="595"/>
      <c r="J58" s="595"/>
      <c r="K58" s="595"/>
      <c r="L58" s="595"/>
      <c r="M58" s="595"/>
      <c r="N58" s="595"/>
      <c r="O58" s="595"/>
      <c r="P58" s="595"/>
      <c r="Q58" s="595"/>
      <c r="R58" s="595"/>
      <c r="S58" s="595"/>
      <c r="T58" s="595"/>
      <c r="U58" s="235">
        <f>'C. 运营-质量'!E33</f>
        <v>0</v>
      </c>
      <c r="V58" s="234">
        <f>'C. 运营-质量'!E35</f>
        <v>0</v>
      </c>
      <c r="W58" s="36"/>
      <c r="X58" s="235">
        <f>'C. 运营-质量'!F33</f>
        <v>0</v>
      </c>
      <c r="Y58" s="234">
        <f>'C. 运营-质量'!F35</f>
        <v>0</v>
      </c>
      <c r="Z58" s="10"/>
      <c r="AA58" s="10"/>
      <c r="AB58" s="10"/>
    </row>
    <row r="59" spans="1:28" s="11" customFormat="1" ht="25" customHeight="1" x14ac:dyDescent="0.25">
      <c r="A59" s="596" t="s">
        <v>105</v>
      </c>
      <c r="B59" s="597"/>
      <c r="C59" s="597"/>
      <c r="D59" s="597"/>
      <c r="E59" s="597"/>
      <c r="F59" s="597"/>
      <c r="G59" s="597"/>
      <c r="H59" s="597"/>
      <c r="I59" s="597"/>
      <c r="J59" s="597"/>
      <c r="K59" s="597"/>
      <c r="L59" s="597"/>
      <c r="M59" s="597"/>
      <c r="N59" s="597"/>
      <c r="O59" s="597"/>
      <c r="P59" s="597"/>
      <c r="Q59" s="597"/>
      <c r="R59" s="597"/>
      <c r="S59" s="597"/>
      <c r="T59" s="598"/>
      <c r="U59" s="250">
        <f>COUNTIF(U60:U65,1)</f>
        <v>0</v>
      </c>
      <c r="V59" s="43"/>
      <c r="W59" s="36"/>
      <c r="X59" s="250">
        <f>COUNTIF(X60:X65,1)</f>
        <v>0</v>
      </c>
      <c r="Y59" s="43"/>
      <c r="Z59" s="10"/>
      <c r="AA59" s="10"/>
      <c r="AB59" s="10"/>
    </row>
    <row r="60" spans="1:28" s="11" customFormat="1" ht="37.5" customHeight="1" x14ac:dyDescent="0.25">
      <c r="A60" s="592" t="s">
        <v>154</v>
      </c>
      <c r="B60" s="593"/>
      <c r="C60" s="593"/>
      <c r="D60" s="593"/>
      <c r="E60" s="593"/>
      <c r="F60" s="593"/>
      <c r="G60" s="593"/>
      <c r="H60" s="593"/>
      <c r="I60" s="593"/>
      <c r="J60" s="593"/>
      <c r="K60" s="593"/>
      <c r="L60" s="593"/>
      <c r="M60" s="593"/>
      <c r="N60" s="593"/>
      <c r="O60" s="593"/>
      <c r="P60" s="593"/>
      <c r="Q60" s="593"/>
      <c r="R60" s="593"/>
      <c r="S60" s="593"/>
      <c r="T60" s="593"/>
      <c r="U60" s="235">
        <f>'C. 运营-质量'!E11</f>
        <v>0</v>
      </c>
      <c r="V60" s="43"/>
      <c r="W60" s="36"/>
      <c r="X60" s="235">
        <f>'C. 运营-质量'!F11</f>
        <v>0</v>
      </c>
      <c r="Y60" s="43"/>
      <c r="Z60" s="10"/>
      <c r="AA60" s="10"/>
      <c r="AB60" s="10"/>
    </row>
    <row r="61" spans="1:28" s="11" customFormat="1" ht="33.75" customHeight="1" x14ac:dyDescent="0.25">
      <c r="A61" s="592" t="s">
        <v>155</v>
      </c>
      <c r="B61" s="593"/>
      <c r="C61" s="593"/>
      <c r="D61" s="593"/>
      <c r="E61" s="593"/>
      <c r="F61" s="593"/>
      <c r="G61" s="593"/>
      <c r="H61" s="593"/>
      <c r="I61" s="593"/>
      <c r="J61" s="593"/>
      <c r="K61" s="593"/>
      <c r="L61" s="593"/>
      <c r="M61" s="593"/>
      <c r="N61" s="593"/>
      <c r="O61" s="593"/>
      <c r="P61" s="593"/>
      <c r="Q61" s="593"/>
      <c r="R61" s="593"/>
      <c r="S61" s="593"/>
      <c r="T61" s="593"/>
      <c r="U61" s="235">
        <f>'C. 运营-质量'!E12</f>
        <v>0</v>
      </c>
      <c r="V61" s="43"/>
      <c r="W61" s="36"/>
      <c r="X61" s="235">
        <f>'C. 运营-质量'!F12</f>
        <v>0</v>
      </c>
      <c r="Y61" s="43"/>
      <c r="Z61" s="10"/>
      <c r="AA61" s="10"/>
      <c r="AB61" s="10"/>
    </row>
    <row r="62" spans="1:28" s="11" customFormat="1" ht="39.75" customHeight="1" x14ac:dyDescent="0.25">
      <c r="A62" s="592" t="s">
        <v>156</v>
      </c>
      <c r="B62" s="593"/>
      <c r="C62" s="593"/>
      <c r="D62" s="593"/>
      <c r="E62" s="593"/>
      <c r="F62" s="593"/>
      <c r="G62" s="593"/>
      <c r="H62" s="593"/>
      <c r="I62" s="593"/>
      <c r="J62" s="593"/>
      <c r="K62" s="593"/>
      <c r="L62" s="593"/>
      <c r="M62" s="593"/>
      <c r="N62" s="593"/>
      <c r="O62" s="593"/>
      <c r="P62" s="593"/>
      <c r="Q62" s="593"/>
      <c r="R62" s="593"/>
      <c r="S62" s="593"/>
      <c r="T62" s="593"/>
      <c r="U62" s="235">
        <f>'C. 运营-质量'!E13</f>
        <v>0</v>
      </c>
      <c r="V62" s="43"/>
      <c r="W62" s="36"/>
      <c r="X62" s="235">
        <f>'C. 运营-质量'!F13</f>
        <v>0</v>
      </c>
      <c r="Y62" s="43"/>
      <c r="Z62" s="10"/>
      <c r="AA62" s="10"/>
      <c r="AB62" s="10"/>
    </row>
    <row r="63" spans="1:28" s="11" customFormat="1" ht="25" customHeight="1" x14ac:dyDescent="0.25">
      <c r="A63" s="592" t="s">
        <v>157</v>
      </c>
      <c r="B63" s="593"/>
      <c r="C63" s="593"/>
      <c r="D63" s="593"/>
      <c r="E63" s="593"/>
      <c r="F63" s="593"/>
      <c r="G63" s="593"/>
      <c r="H63" s="593"/>
      <c r="I63" s="593"/>
      <c r="J63" s="593"/>
      <c r="K63" s="593"/>
      <c r="L63" s="593"/>
      <c r="M63" s="593"/>
      <c r="N63" s="593"/>
      <c r="O63" s="593"/>
      <c r="P63" s="593"/>
      <c r="Q63" s="593"/>
      <c r="R63" s="593"/>
      <c r="S63" s="593"/>
      <c r="T63" s="593"/>
      <c r="U63" s="235">
        <f>'C. 运营-质量'!E14</f>
        <v>0</v>
      </c>
      <c r="V63" s="43"/>
      <c r="W63" s="36"/>
      <c r="X63" s="235">
        <f>'C. 运营-质量'!F14</f>
        <v>0</v>
      </c>
      <c r="Y63" s="43"/>
      <c r="Z63" s="10"/>
      <c r="AA63" s="10"/>
      <c r="AB63" s="10"/>
    </row>
    <row r="64" spans="1:28" s="11" customFormat="1" ht="22.5" customHeight="1" x14ac:dyDescent="0.25">
      <c r="A64" s="592" t="s">
        <v>158</v>
      </c>
      <c r="B64" s="593"/>
      <c r="C64" s="593"/>
      <c r="D64" s="593"/>
      <c r="E64" s="593"/>
      <c r="F64" s="593"/>
      <c r="G64" s="593"/>
      <c r="H64" s="593"/>
      <c r="I64" s="593"/>
      <c r="J64" s="593"/>
      <c r="K64" s="593"/>
      <c r="L64" s="593"/>
      <c r="M64" s="593"/>
      <c r="N64" s="593"/>
      <c r="O64" s="593"/>
      <c r="P64" s="593"/>
      <c r="Q64" s="593"/>
      <c r="R64" s="593"/>
      <c r="S64" s="593"/>
      <c r="T64" s="593"/>
      <c r="U64" s="235">
        <f>'C. 运营-质量'!E15</f>
        <v>0</v>
      </c>
      <c r="V64" s="43"/>
      <c r="W64" s="36"/>
      <c r="X64" s="235">
        <f>'C. 运营-质量'!F15</f>
        <v>0</v>
      </c>
      <c r="Y64" s="43"/>
      <c r="Z64" s="10"/>
      <c r="AA64" s="10"/>
      <c r="AB64" s="10"/>
    </row>
    <row r="65" spans="1:28" s="11" customFormat="1" ht="39" customHeight="1" x14ac:dyDescent="0.25">
      <c r="A65" s="592" t="s">
        <v>159</v>
      </c>
      <c r="B65" s="593"/>
      <c r="C65" s="593"/>
      <c r="D65" s="593"/>
      <c r="E65" s="593"/>
      <c r="F65" s="593"/>
      <c r="G65" s="593"/>
      <c r="H65" s="593"/>
      <c r="I65" s="593"/>
      <c r="J65" s="593"/>
      <c r="K65" s="593"/>
      <c r="L65" s="593"/>
      <c r="M65" s="593"/>
      <c r="N65" s="593"/>
      <c r="O65" s="593"/>
      <c r="P65" s="593"/>
      <c r="Q65" s="593"/>
      <c r="R65" s="593"/>
      <c r="S65" s="593"/>
      <c r="T65" s="593"/>
      <c r="U65" s="235">
        <f>'C. 运营-质量'!E16</f>
        <v>0</v>
      </c>
      <c r="V65" s="43"/>
      <c r="W65" s="36"/>
      <c r="X65" s="235">
        <f>'C. 运营-质量'!F16</f>
        <v>0</v>
      </c>
      <c r="Y65" s="43"/>
      <c r="Z65" s="10"/>
      <c r="AA65" s="10"/>
      <c r="AB65" s="10"/>
    </row>
    <row r="66" spans="1:28" s="7" customFormat="1" ht="20" x14ac:dyDescent="0.25">
      <c r="A66" s="189" t="s">
        <v>77</v>
      </c>
      <c r="B66" s="24"/>
      <c r="C66" s="24"/>
      <c r="D66" s="24"/>
      <c r="E66" s="24"/>
      <c r="F66" s="24"/>
      <c r="G66" s="24"/>
      <c r="H66" s="24"/>
      <c r="I66" s="24"/>
      <c r="J66" s="24"/>
      <c r="K66" s="24"/>
      <c r="L66" s="24"/>
      <c r="M66" s="24"/>
      <c r="N66" s="24"/>
      <c r="O66" s="24"/>
      <c r="P66" s="24"/>
      <c r="Q66" s="24"/>
      <c r="R66" s="24"/>
      <c r="S66" s="24"/>
      <c r="T66" s="24"/>
      <c r="U66" s="236"/>
      <c r="V66" s="26"/>
      <c r="W66" s="36"/>
      <c r="X66" s="236"/>
      <c r="Y66" s="26"/>
    </row>
    <row r="67" spans="1:28" s="11" customFormat="1" ht="25" customHeight="1" x14ac:dyDescent="0.25">
      <c r="A67" s="641" t="s">
        <v>69</v>
      </c>
      <c r="B67" s="642"/>
      <c r="C67" s="642"/>
      <c r="D67" s="642"/>
      <c r="E67" s="642"/>
      <c r="F67" s="642"/>
      <c r="G67" s="642"/>
      <c r="H67" s="642"/>
      <c r="I67" s="642"/>
      <c r="J67" s="642"/>
      <c r="K67" s="642"/>
      <c r="L67" s="642"/>
      <c r="M67" s="642"/>
      <c r="N67" s="642"/>
      <c r="O67" s="642"/>
      <c r="P67" s="642"/>
      <c r="Q67" s="642"/>
      <c r="R67" s="642"/>
      <c r="S67" s="642"/>
      <c r="T67" s="642"/>
      <c r="U67" s="235">
        <f>'D. 供应链-采购'!E15</f>
        <v>0</v>
      </c>
      <c r="V67" s="234">
        <f>'D. 供应链-采购'!E17</f>
        <v>0</v>
      </c>
      <c r="W67" s="36"/>
      <c r="X67" s="235">
        <f>'D. 供应链-采购'!F15</f>
        <v>0</v>
      </c>
      <c r="Y67" s="234">
        <f>'D. 供应链-采购'!F17</f>
        <v>0</v>
      </c>
      <c r="Z67" s="10">
        <v>2</v>
      </c>
      <c r="AA67" s="10">
        <v>4</v>
      </c>
      <c r="AB67" s="10">
        <v>5</v>
      </c>
    </row>
    <row r="68" spans="1:28" s="11" customFormat="1" ht="25" customHeight="1" x14ac:dyDescent="0.25">
      <c r="A68" s="594" t="s">
        <v>70</v>
      </c>
      <c r="B68" s="595"/>
      <c r="C68" s="595"/>
      <c r="D68" s="595"/>
      <c r="E68" s="595"/>
      <c r="F68" s="595"/>
      <c r="G68" s="595"/>
      <c r="H68" s="595"/>
      <c r="I68" s="595"/>
      <c r="J68" s="595"/>
      <c r="K68" s="595"/>
      <c r="L68" s="595"/>
      <c r="M68" s="595"/>
      <c r="N68" s="595"/>
      <c r="O68" s="595"/>
      <c r="P68" s="595"/>
      <c r="Q68" s="595"/>
      <c r="R68" s="595"/>
      <c r="S68" s="595"/>
      <c r="T68" s="595"/>
      <c r="U68" s="235">
        <f>'D. 供应链-采购'!E22</f>
        <v>0</v>
      </c>
      <c r="V68" s="234">
        <f>'D. 供应链-采购'!E24</f>
        <v>0</v>
      </c>
      <c r="W68" s="36"/>
      <c r="X68" s="235">
        <f>'D. 供应链-采购'!F22</f>
        <v>0</v>
      </c>
      <c r="Y68" s="234">
        <f>'D. 供应链-采购'!F24</f>
        <v>0</v>
      </c>
      <c r="Z68" s="10"/>
      <c r="AA68" s="10"/>
      <c r="AB68" s="10"/>
    </row>
    <row r="69" spans="1:28" s="11" customFormat="1" ht="25" customHeight="1" x14ac:dyDescent="0.25">
      <c r="A69" s="594" t="s">
        <v>71</v>
      </c>
      <c r="B69" s="595"/>
      <c r="C69" s="595"/>
      <c r="D69" s="595"/>
      <c r="E69" s="595"/>
      <c r="F69" s="595"/>
      <c r="G69" s="595"/>
      <c r="H69" s="595"/>
      <c r="I69" s="595"/>
      <c r="J69" s="595"/>
      <c r="K69" s="595"/>
      <c r="L69" s="595"/>
      <c r="M69" s="595"/>
      <c r="N69" s="595"/>
      <c r="O69" s="595"/>
      <c r="P69" s="595"/>
      <c r="Q69" s="595"/>
      <c r="R69" s="595"/>
      <c r="S69" s="595"/>
      <c r="T69" s="595"/>
      <c r="U69" s="235">
        <f>'D. 供应链-采购'!E33</f>
        <v>0</v>
      </c>
      <c r="V69" s="234">
        <f>'D. 供应链-采购'!E35</f>
        <v>0</v>
      </c>
      <c r="W69" s="36"/>
      <c r="X69" s="235">
        <f>'D. 供应链-采购'!F33</f>
        <v>0</v>
      </c>
      <c r="Y69" s="234">
        <f>'D. 供应链-采购'!F35</f>
        <v>0</v>
      </c>
      <c r="Z69" s="10"/>
      <c r="AA69" s="10"/>
      <c r="AB69" s="10"/>
    </row>
    <row r="70" spans="1:28" s="11" customFormat="1" ht="25" customHeight="1" x14ac:dyDescent="0.25">
      <c r="A70" s="596" t="s">
        <v>105</v>
      </c>
      <c r="B70" s="597"/>
      <c r="C70" s="597"/>
      <c r="D70" s="597"/>
      <c r="E70" s="597"/>
      <c r="F70" s="597"/>
      <c r="G70" s="597"/>
      <c r="H70" s="597"/>
      <c r="I70" s="597"/>
      <c r="J70" s="597"/>
      <c r="K70" s="597"/>
      <c r="L70" s="597"/>
      <c r="M70" s="597"/>
      <c r="N70" s="597"/>
      <c r="O70" s="597"/>
      <c r="P70" s="597"/>
      <c r="Q70" s="597"/>
      <c r="R70" s="597"/>
      <c r="S70" s="597"/>
      <c r="T70" s="598"/>
      <c r="U70" s="250">
        <f>COUNTIF(U71:U72,1)</f>
        <v>0</v>
      </c>
      <c r="V70" s="43"/>
      <c r="W70" s="36"/>
      <c r="X70" s="250">
        <f>COUNTIF(X71:X72,1)</f>
        <v>0</v>
      </c>
      <c r="Y70" s="43"/>
      <c r="Z70" s="10"/>
      <c r="AA70" s="10"/>
      <c r="AB70" s="10"/>
    </row>
    <row r="71" spans="1:28" s="11" customFormat="1" ht="25" customHeight="1" x14ac:dyDescent="0.25">
      <c r="A71" s="592" t="s">
        <v>160</v>
      </c>
      <c r="B71" s="593"/>
      <c r="C71" s="593"/>
      <c r="D71" s="593"/>
      <c r="E71" s="593"/>
      <c r="F71" s="593"/>
      <c r="G71" s="593"/>
      <c r="H71" s="593"/>
      <c r="I71" s="593"/>
      <c r="J71" s="593"/>
      <c r="K71" s="593"/>
      <c r="L71" s="593"/>
      <c r="M71" s="593"/>
      <c r="N71" s="593"/>
      <c r="O71" s="593"/>
      <c r="P71" s="593"/>
      <c r="Q71" s="593"/>
      <c r="R71" s="593"/>
      <c r="S71" s="593"/>
      <c r="T71" s="593"/>
      <c r="U71" s="235">
        <f>'D. 供应链-采购'!E11</f>
        <v>0</v>
      </c>
      <c r="V71" s="43"/>
      <c r="W71" s="36"/>
      <c r="X71" s="235">
        <f>'D. 供应链-采购'!F11</f>
        <v>0</v>
      </c>
      <c r="Y71" s="43"/>
      <c r="Z71" s="10">
        <v>2</v>
      </c>
      <c r="AA71" s="10">
        <v>4</v>
      </c>
      <c r="AB71" s="10">
        <v>5</v>
      </c>
    </row>
    <row r="72" spans="1:28" s="11" customFormat="1" ht="25" customHeight="1" thickBot="1" x14ac:dyDescent="0.3">
      <c r="A72" s="637" t="s">
        <v>161</v>
      </c>
      <c r="B72" s="638"/>
      <c r="C72" s="638"/>
      <c r="D72" s="638"/>
      <c r="E72" s="638"/>
      <c r="F72" s="638"/>
      <c r="G72" s="638"/>
      <c r="H72" s="638"/>
      <c r="I72" s="638"/>
      <c r="J72" s="638"/>
      <c r="K72" s="638"/>
      <c r="L72" s="638"/>
      <c r="M72" s="638"/>
      <c r="N72" s="638"/>
      <c r="O72" s="638"/>
      <c r="P72" s="638"/>
      <c r="Q72" s="638"/>
      <c r="R72" s="638"/>
      <c r="S72" s="638"/>
      <c r="T72" s="638"/>
      <c r="U72" s="237">
        <f>'D. 供应链-采购'!E13</f>
        <v>0</v>
      </c>
      <c r="V72" s="190"/>
      <c r="W72" s="191"/>
      <c r="X72" s="237">
        <f>'D. 供应链-采购'!F13</f>
        <v>0</v>
      </c>
      <c r="Y72" s="190"/>
      <c r="Z72" s="10">
        <v>2</v>
      </c>
      <c r="AA72" s="10">
        <v>4</v>
      </c>
      <c r="AB72" s="10">
        <v>5</v>
      </c>
    </row>
    <row r="73" spans="1:28" x14ac:dyDescent="0.25">
      <c r="U73" s="251">
        <f>U41+U50+U59+U70</f>
        <v>0</v>
      </c>
      <c r="X73" s="251">
        <f>X41+X50+X59+X70</f>
        <v>0</v>
      </c>
    </row>
    <row r="74" spans="1:28" ht="13" hidden="1" thickBot="1" x14ac:dyDescent="0.3">
      <c r="T74" s="290" t="s">
        <v>113</v>
      </c>
      <c r="U74" s="289">
        <f>COUNTIF(U42:U45,2)+COUNTIF(U51:U55,2)+COUNTIF(U60:U65,2)+COUNTIF(U71:U72,2)</f>
        <v>0</v>
      </c>
      <c r="V74" s="298"/>
      <c r="W74" s="290" t="s">
        <v>113</v>
      </c>
      <c r="X74" s="289">
        <f>COUNTIF(X43:X45,2)+COUNTIF(X51:X55,2)+COUNTIF(X60:X65,2)+COUNTIF(X71:X72,2)</f>
        <v>0</v>
      </c>
    </row>
    <row r="75" spans="1:28" ht="13" hidden="1" thickBot="1" x14ac:dyDescent="0.3">
      <c r="S75" s="296" t="s">
        <v>118</v>
      </c>
      <c r="T75" s="294" t="s">
        <v>117</v>
      </c>
      <c r="U75" s="295">
        <f>IF(OR('A. 领导力-管理'!E11=1,'A. 领导力-管理'!E12=1,'A. 领导力-管理'!E13=1,'A. 领导力-管理'!E19=1,'A. 领导力-管理'!E20=1,'A. 领导力-管理'!E21=1,'A. 领导力-管理'!E22=1,'A. 领导力-管理'!E30=1,'A. 领导力-管理'!E36=1,'A. 领导力-管理'!E37=1,'A. 领导力-管理'!E44=1,'A. 领导力-管理'!E50=1,'A. 领导力-管理'!E51=1)=TRUE,1,0)</f>
        <v>0</v>
      </c>
      <c r="V75" s="298"/>
      <c r="W75" s="294" t="s">
        <v>117</v>
      </c>
      <c r="X75" s="295">
        <f>IF(OR('A. 领导力-管理'!F11=1,'A. 领导力-管理'!F12=1,'A. 领导力-管理'!F13=1,'A. 领导力-管理'!F19=1,'A. 领导力-管理'!F20=1,'A. 领导力-管理'!F21=1,'A. 领导力-管理'!F22=1,'A. 领导力-管理'!F30=1,'A. 领导力-管理'!F36=1,'A. 领导力-管理'!F37=1,'A. 领导力-管理'!F44=1,'A. 领导力-管理'!F50=1,'A. 领导力-管理'!F51=1)=TRUE,1,0)</f>
        <v>0</v>
      </c>
    </row>
    <row r="76" spans="1:28" ht="13" hidden="1" thickBot="1" x14ac:dyDescent="0.3">
      <c r="S76" s="296" t="s">
        <v>119</v>
      </c>
      <c r="T76" s="294" t="s">
        <v>117</v>
      </c>
      <c r="U76" s="295">
        <f>IF(OR('B. 项目管理-投产'!E12=1,'B. 项目管理-投产'!E20=1,'B. 项目管理-投产'!E28=1,'B. 项目管理-投产'!E29=1,'B. 项目管理-投产'!E30=1,'B. 项目管理-投产'!E31=1)=TRUE,1,0)</f>
        <v>0</v>
      </c>
      <c r="V76" s="298"/>
      <c r="W76" s="294" t="s">
        <v>117</v>
      </c>
      <c r="X76" s="295">
        <f>IF(OR('B. 项目管理-投产'!F12=1,'B. 项目管理-投产'!F20=1,'B. 项目管理-投产'!F28=1,'B. 项目管理-投产'!F29=1,'B. 项目管理-投产'!F30=1,'B. 项目管理-投产'!F31=1)=TRUE,1,0)</f>
        <v>0</v>
      </c>
    </row>
    <row r="77" spans="1:28" ht="13" hidden="1" thickBot="1" x14ac:dyDescent="0.3">
      <c r="S77" s="296" t="s">
        <v>120</v>
      </c>
      <c r="T77" s="294" t="s">
        <v>117</v>
      </c>
      <c r="U77" s="295">
        <f>IF(OR('C. 运营-质量'!E17=1,'C. 运营-质量'!E18=1,'C. 运营-质量'!E19=1,'C. 运营-质量'!E20=1,'C. 运营-质量'!E21=1,'C. 运营-质量'!E27=1,'C. 运营-质量'!E28=1,'C. 运营-质量'!E29=1,'C. 运营-质量'!E30=1,'C. 运营-质量'!E31=1)=TRUE,1,0)</f>
        <v>0</v>
      </c>
      <c r="V77" s="298"/>
      <c r="W77" s="294" t="s">
        <v>117</v>
      </c>
      <c r="X77" s="295">
        <f>IF(OR('C. 运营-质量'!F17=1,'C. 运营-质量'!F18=1,'C. 运营-质量'!F19=1,'C. 运营-质量'!F20=1,'C. 运营-质量'!F21=1,'C. 运营-质量'!F27=1,'C. 运营-质量'!F28=1,'C. 运营-质量'!F29=1,'C. 运营-质量'!F30=1,'C. 运营-质量'!F31=1)=TRUE,1,0)</f>
        <v>0</v>
      </c>
    </row>
    <row r="78" spans="1:28" ht="13" hidden="1" thickBot="1" x14ac:dyDescent="0.3">
      <c r="S78" s="297" t="s">
        <v>121</v>
      </c>
      <c r="T78" s="294" t="s">
        <v>117</v>
      </c>
      <c r="U78" s="295">
        <f>IF(OR('D. 供应链-采购'!E12=1,'D. 供应链-采购'!E19=1,'D. 供应链-采购'!E20=1,'D. 供应链-采购'!E26=1,'D. 供应链-采购'!E27=1,'D. 供应链-采购'!E28=1,'D. 供应链-采购'!E29=1,'D. 供应链-采购'!E30=1,'D. 供应链-采购'!E31=1)=TRUE,1,0)</f>
        <v>0</v>
      </c>
      <c r="V78" s="298"/>
      <c r="W78" s="294" t="s">
        <v>117</v>
      </c>
      <c r="X78" s="295">
        <f>IF(OR('D. 供应链-采购'!F12=1,'D. 供应链-采购'!F19=1,'D. 供应链-采购'!F20=1,'D. 供应链-采购'!F26=1,'D. 供应链-采购'!F27=1,'D. 供应链-采购'!F28=1,'D. 供应链-采购'!F29=1,'D. 供应链-采购'!F30=1,'D. 供应链-采购'!F31=1)=TRUE,1,0)</f>
        <v>0</v>
      </c>
    </row>
    <row r="79" spans="1:28" ht="13" hidden="1" thickBot="1" x14ac:dyDescent="0.3">
      <c r="T79" s="294" t="s">
        <v>117</v>
      </c>
      <c r="U79" s="295">
        <f>MAX(U75,U76,U77,U78)</f>
        <v>0</v>
      </c>
      <c r="V79" s="298"/>
      <c r="W79" s="294" t="s">
        <v>117</v>
      </c>
      <c r="X79" s="295">
        <f>MAX(X75,X76,X77,X78)</f>
        <v>0</v>
      </c>
    </row>
  </sheetData>
  <customSheetViews>
    <customSheetView guid="{0FB14158-E61A-11D4-BB3D-0050DA9A47DF}" scale="75" showRuler="0">
      <selection activeCell="AA10" sqref="AA10"/>
      <rowBreaks count="1" manualBreakCount="1">
        <brk id="56" max="16383" man="1"/>
      </rowBreaks>
      <pageMargins left="0.75" right="0.75" top="0.75" bottom="0.75" header="0.5" footer="0.5"/>
      <printOptions horizontalCentered="1"/>
      <pageSetup scale="55" orientation="portrait" r:id="rId1"/>
      <headerFooter alignWithMargins="0">
        <oddFooter>&amp;R&amp;F</oddFooter>
      </headerFooter>
    </customSheetView>
  </customSheetViews>
  <mergeCells count="65">
    <mergeCell ref="A71:T71"/>
    <mergeCell ref="J22:K22"/>
    <mergeCell ref="A25:E25"/>
    <mergeCell ref="A50:T50"/>
    <mergeCell ref="A54:T54"/>
    <mergeCell ref="A60:T60"/>
    <mergeCell ref="A43:T43"/>
    <mergeCell ref="A48:T48"/>
    <mergeCell ref="A49:T49"/>
    <mergeCell ref="A27:E27"/>
    <mergeCell ref="A28:E28"/>
    <mergeCell ref="A37:T37"/>
    <mergeCell ref="A30:E30"/>
    <mergeCell ref="F29:H29"/>
    <mergeCell ref="F30:H30"/>
    <mergeCell ref="F25:N25"/>
    <mergeCell ref="A72:T72"/>
    <mergeCell ref="U32:Y32"/>
    <mergeCell ref="A44:T44"/>
    <mergeCell ref="A67:T67"/>
    <mergeCell ref="A47:T47"/>
    <mergeCell ref="A57:T57"/>
    <mergeCell ref="A39:T39"/>
    <mergeCell ref="A40:T40"/>
    <mergeCell ref="A41:T41"/>
    <mergeCell ref="A51:T51"/>
    <mergeCell ref="A70:T70"/>
    <mergeCell ref="A68:T68"/>
    <mergeCell ref="A69:T69"/>
    <mergeCell ref="A38:T38"/>
    <mergeCell ref="A35:T35"/>
    <mergeCell ref="A61:T61"/>
    <mergeCell ref="E1:U1"/>
    <mergeCell ref="O22:W22"/>
    <mergeCell ref="A5:E5"/>
    <mergeCell ref="A22:H22"/>
    <mergeCell ref="A24:E24"/>
    <mergeCell ref="A3:Y3"/>
    <mergeCell ref="X22:Y22"/>
    <mergeCell ref="A12:E12"/>
    <mergeCell ref="A19:D19"/>
    <mergeCell ref="A18:D18"/>
    <mergeCell ref="A20:D20"/>
    <mergeCell ref="A17:D17"/>
    <mergeCell ref="U24:Y24"/>
    <mergeCell ref="F24:N24"/>
    <mergeCell ref="U25:Y25"/>
    <mergeCell ref="A26:E26"/>
    <mergeCell ref="F26:N26"/>
    <mergeCell ref="F27:N27"/>
    <mergeCell ref="A63:T63"/>
    <mergeCell ref="F28:H28"/>
    <mergeCell ref="A36:T36"/>
    <mergeCell ref="A29:E29"/>
    <mergeCell ref="A42:T42"/>
    <mergeCell ref="A33:H33"/>
    <mergeCell ref="A65:T65"/>
    <mergeCell ref="A62:T62"/>
    <mergeCell ref="A55:T55"/>
    <mergeCell ref="A45:T45"/>
    <mergeCell ref="A64:T64"/>
    <mergeCell ref="A58:T58"/>
    <mergeCell ref="A59:T59"/>
    <mergeCell ref="A52:T52"/>
    <mergeCell ref="A53:T53"/>
  </mergeCells>
  <phoneticPr fontId="0" type="noConversion"/>
  <conditionalFormatting sqref="U43:U45 X43:X45 U51:U55 X51:X55 U60:U65 X60:X65 U71:U72 X71:X72 F13:V13 F7:P7 F8:U8 F9:P9 F14:P14 F15:U15 F16:P16 F6:V6">
    <cfRule type="cellIs" dxfId="26" priority="23" operator="equal">
      <formula>3</formula>
    </cfRule>
    <cfRule type="cellIs" dxfId="25" priority="24" operator="equal">
      <formula>2</formula>
    </cfRule>
    <cfRule type="cellIs" dxfId="24" priority="25" operator="equal">
      <formula>1</formula>
    </cfRule>
  </conditionalFormatting>
  <conditionalFormatting sqref="Y6:Y10 Y13:Y17 J22 X22">
    <cfRule type="cellIs" dxfId="23" priority="4" operator="between">
      <formula>0.01</formula>
      <formula>0.6499</formula>
    </cfRule>
    <cfRule type="cellIs" dxfId="22" priority="18" operator="between">
      <formula>0.65</formula>
      <formula>0.8499</formula>
    </cfRule>
    <cfRule type="cellIs" dxfId="21" priority="19" operator="greaterThanOrEqual">
      <formula>0.85</formula>
    </cfRule>
  </conditionalFormatting>
  <conditionalFormatting sqref="U42 X42">
    <cfRule type="cellIs" dxfId="20" priority="1" operator="equal">
      <formula>3</formula>
    </cfRule>
    <cfRule type="cellIs" dxfId="19" priority="2" operator="equal">
      <formula>2</formula>
    </cfRule>
    <cfRule type="cellIs" dxfId="18" priority="3" operator="equal">
      <formula>1</formula>
    </cfRule>
  </conditionalFormatting>
  <printOptions horizontalCentered="1"/>
  <pageMargins left="0.23622047244094491" right="0.23622047244094491" top="0.74803149606299213" bottom="0.74803149606299213" header="0.31496062992125984" footer="0.31496062992125984"/>
  <pageSetup scale="37" orientation="portrait" r:id="rId2"/>
  <headerFooter alignWithMargins="0">
    <oddFooter>&amp;LYFAI-RM/PC-FR-08-02 / Rev 05 
(01-Nov-2020)&amp;CYanfeng Automotive Interiors. 
Confidential and Proprietary&amp;RPage &amp;P of &amp;N</oddFooter>
  </headerFooter>
  <ignoredErrors>
    <ignoredError sqref="X7:X8 X14" formula="1"/>
    <ignoredError sqref="X13 X15"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L74"/>
  <sheetViews>
    <sheetView showGridLines="0" view="pageBreakPreview" zoomScale="60" zoomScaleNormal="100" workbookViewId="0">
      <selection activeCell="E9" sqref="E9"/>
    </sheetView>
  </sheetViews>
  <sheetFormatPr defaultColWidth="9.1796875" defaultRowHeight="12.5" x14ac:dyDescent="0.25"/>
  <cols>
    <col min="1" max="1" width="6.453125" style="66" bestFit="1" customWidth="1"/>
    <col min="2" max="2" width="56" style="66" customWidth="1"/>
    <col min="3" max="4" width="6.26953125" style="66" customWidth="1"/>
    <col min="5" max="6" width="14.54296875" style="66" customWidth="1"/>
    <col min="7" max="7" width="17.453125" style="66" customWidth="1"/>
    <col min="8" max="8" width="12" style="90" customWidth="1"/>
    <col min="9" max="9" width="10.1796875" style="90" customWidth="1"/>
    <col min="10" max="10" width="10.453125" style="91" customWidth="1"/>
    <col min="11" max="11" width="9.1796875" style="90"/>
    <col min="12" max="16384" width="9.1796875" style="66"/>
  </cols>
  <sheetData>
    <row r="1" spans="1:12" customFormat="1" ht="6" customHeight="1" x14ac:dyDescent="0.25">
      <c r="A1" s="268"/>
      <c r="B1" s="168"/>
      <c r="C1" s="169"/>
      <c r="D1" s="222"/>
      <c r="E1" s="222"/>
      <c r="F1" s="222"/>
      <c r="G1" s="656"/>
      <c r="H1" s="656"/>
      <c r="I1" s="130"/>
      <c r="J1" s="130"/>
      <c r="K1" s="130"/>
    </row>
    <row r="2" spans="1:12" customFormat="1" x14ac:dyDescent="0.25">
      <c r="A2" s="268"/>
      <c r="B2" s="168"/>
      <c r="C2" s="169"/>
      <c r="D2" s="224"/>
      <c r="E2" s="224"/>
      <c r="F2" s="224"/>
      <c r="G2" s="267"/>
      <c r="H2" s="222" t="s">
        <v>16</v>
      </c>
      <c r="I2" s="656">
        <f>Summary!B5</f>
        <v>0</v>
      </c>
      <c r="J2" s="656"/>
      <c r="K2" s="656"/>
    </row>
    <row r="3" spans="1:12" customFormat="1" ht="12.75" customHeight="1" x14ac:dyDescent="0.25">
      <c r="A3" s="268"/>
      <c r="B3" s="66"/>
      <c r="C3" s="435" t="s">
        <v>288</v>
      </c>
      <c r="D3" s="279"/>
      <c r="E3" s="279"/>
      <c r="F3" s="279"/>
      <c r="G3" s="279"/>
      <c r="H3" s="222" t="s">
        <v>17</v>
      </c>
      <c r="I3" s="656">
        <f>Summary!B8</f>
        <v>0</v>
      </c>
      <c r="J3" s="656"/>
      <c r="K3" s="656"/>
    </row>
    <row r="4" spans="1:12" customFormat="1" ht="12.75" customHeight="1" x14ac:dyDescent="0.25">
      <c r="A4" s="268"/>
      <c r="B4" s="279"/>
      <c r="C4" s="279"/>
      <c r="D4" s="279"/>
      <c r="E4" s="279"/>
      <c r="F4" s="279"/>
      <c r="G4" s="279"/>
      <c r="H4" s="222" t="s">
        <v>74</v>
      </c>
      <c r="I4" s="648">
        <f>Summary!H5</f>
        <v>0</v>
      </c>
      <c r="J4" s="648"/>
      <c r="K4" s="648"/>
    </row>
    <row r="5" spans="1:12" customFormat="1" x14ac:dyDescent="0.25">
      <c r="A5" s="268"/>
      <c r="B5" s="293"/>
      <c r="C5" s="169"/>
      <c r="D5" s="224"/>
      <c r="E5" s="224"/>
      <c r="F5" s="224"/>
      <c r="G5" s="267"/>
      <c r="H5" s="222" t="s">
        <v>36</v>
      </c>
      <c r="I5" s="648">
        <f>Summary!H6</f>
        <v>0</v>
      </c>
      <c r="J5" s="648"/>
      <c r="K5" s="648"/>
    </row>
    <row r="6" spans="1:12" ht="21" customHeight="1" thickBot="1" x14ac:dyDescent="0.3">
      <c r="A6" s="269"/>
      <c r="B6" s="224"/>
      <c r="C6" s="224"/>
      <c r="D6" s="224"/>
      <c r="E6" s="224"/>
      <c r="F6" s="224"/>
      <c r="G6" s="224"/>
      <c r="H6" s="223"/>
      <c r="I6" s="223"/>
      <c r="J6" s="225"/>
      <c r="K6" s="223"/>
    </row>
    <row r="7" spans="1:12" ht="27" customHeight="1" x14ac:dyDescent="0.25">
      <c r="A7" s="649" t="s">
        <v>106</v>
      </c>
      <c r="B7" s="650"/>
      <c r="C7" s="650"/>
      <c r="D7" s="650"/>
      <c r="E7" s="650"/>
      <c r="F7" s="650"/>
      <c r="G7" s="650"/>
      <c r="H7" s="650"/>
      <c r="I7" s="650"/>
      <c r="J7" s="650"/>
      <c r="K7" s="651"/>
    </row>
    <row r="8" spans="1:12" ht="27.75" customHeight="1" x14ac:dyDescent="0.25">
      <c r="A8" s="652" t="s">
        <v>177</v>
      </c>
      <c r="B8" s="653"/>
      <c r="C8" s="654" t="s">
        <v>211</v>
      </c>
      <c r="D8" s="655"/>
      <c r="E8" s="317" t="s">
        <v>219</v>
      </c>
      <c r="F8" s="327" t="s">
        <v>237</v>
      </c>
      <c r="G8" s="200" t="s">
        <v>176</v>
      </c>
      <c r="H8" s="200" t="s">
        <v>175</v>
      </c>
      <c r="I8" s="200" t="s">
        <v>174</v>
      </c>
      <c r="J8" s="201" t="s">
        <v>173</v>
      </c>
      <c r="K8" s="204" t="s">
        <v>172</v>
      </c>
      <c r="L8" s="67"/>
    </row>
    <row r="9" spans="1:12" ht="24" customHeight="1" x14ac:dyDescent="0.25">
      <c r="A9" s="253"/>
      <c r="B9" s="252" t="s">
        <v>178</v>
      </c>
      <c r="C9" s="254" t="s">
        <v>116</v>
      </c>
      <c r="D9" s="254" t="s">
        <v>102</v>
      </c>
      <c r="E9" s="260"/>
      <c r="F9" s="260"/>
      <c r="G9" s="260"/>
      <c r="H9" s="68"/>
      <c r="I9" s="68"/>
      <c r="J9" s="69"/>
      <c r="K9" s="205"/>
    </row>
    <row r="10" spans="1:12" ht="13" x14ac:dyDescent="0.25">
      <c r="A10" s="206"/>
      <c r="B10" s="70"/>
      <c r="C10" s="202"/>
      <c r="D10" s="202"/>
      <c r="E10" s="315"/>
      <c r="F10" s="315"/>
      <c r="G10" s="92"/>
      <c r="H10" s="207"/>
      <c r="I10" s="71"/>
      <c r="J10" s="72"/>
      <c r="K10" s="208" t="s">
        <v>0</v>
      </c>
    </row>
    <row r="11" spans="1:12" ht="13" x14ac:dyDescent="0.25">
      <c r="A11" s="206"/>
      <c r="B11" s="70"/>
      <c r="C11" s="202"/>
      <c r="D11" s="202"/>
      <c r="E11" s="315"/>
      <c r="F11" s="315"/>
      <c r="G11" s="93"/>
      <c r="H11" s="74"/>
      <c r="I11" s="71"/>
      <c r="J11" s="71"/>
      <c r="K11" s="208" t="s">
        <v>0</v>
      </c>
    </row>
    <row r="12" spans="1:12" ht="13" x14ac:dyDescent="0.25">
      <c r="A12" s="206"/>
      <c r="B12" s="70"/>
      <c r="C12" s="202"/>
      <c r="D12" s="202"/>
      <c r="E12" s="315"/>
      <c r="F12" s="315"/>
      <c r="G12" s="93"/>
      <c r="H12" s="74"/>
      <c r="I12" s="71"/>
      <c r="J12" s="71"/>
      <c r="K12" s="208"/>
    </row>
    <row r="13" spans="1:12" ht="13" x14ac:dyDescent="0.25">
      <c r="A13" s="206"/>
      <c r="B13" s="70"/>
      <c r="C13" s="202"/>
      <c r="D13" s="202"/>
      <c r="E13" s="315"/>
      <c r="F13" s="315"/>
      <c r="G13" s="93"/>
      <c r="H13" s="74"/>
      <c r="I13" s="71"/>
      <c r="J13" s="71"/>
      <c r="K13" s="208"/>
    </row>
    <row r="14" spans="1:12" ht="13" x14ac:dyDescent="0.25">
      <c r="A14" s="206"/>
      <c r="B14" s="70"/>
      <c r="C14" s="202"/>
      <c r="D14" s="202"/>
      <c r="E14" s="315"/>
      <c r="F14" s="315"/>
      <c r="G14" s="93"/>
      <c r="H14" s="74"/>
      <c r="I14" s="71"/>
      <c r="J14" s="71"/>
      <c r="K14" s="208"/>
    </row>
    <row r="15" spans="1:12" ht="13" x14ac:dyDescent="0.25">
      <c r="A15" s="206"/>
      <c r="B15" s="70"/>
      <c r="C15" s="202"/>
      <c r="D15" s="202"/>
      <c r="E15" s="315"/>
      <c r="F15" s="315"/>
      <c r="G15" s="93"/>
      <c r="H15" s="74"/>
      <c r="I15" s="71"/>
      <c r="J15" s="71"/>
      <c r="K15" s="208"/>
    </row>
    <row r="16" spans="1:12" ht="13" x14ac:dyDescent="0.25">
      <c r="A16" s="206"/>
      <c r="B16" s="70"/>
      <c r="C16" s="202"/>
      <c r="D16" s="202"/>
      <c r="E16" s="315"/>
      <c r="F16" s="315"/>
      <c r="G16" s="93"/>
      <c r="H16" s="74"/>
      <c r="I16" s="71"/>
      <c r="J16" s="71"/>
      <c r="K16" s="208"/>
    </row>
    <row r="17" spans="1:11" ht="13" x14ac:dyDescent="0.25">
      <c r="A17" s="206"/>
      <c r="B17" s="70"/>
      <c r="C17" s="202"/>
      <c r="D17" s="202"/>
      <c r="E17" s="315"/>
      <c r="F17" s="315"/>
      <c r="G17" s="93"/>
      <c r="H17" s="74"/>
      <c r="I17" s="71"/>
      <c r="J17" s="71"/>
      <c r="K17" s="208"/>
    </row>
    <row r="18" spans="1:11" ht="13" x14ac:dyDescent="0.25">
      <c r="A18" s="206"/>
      <c r="B18" s="70"/>
      <c r="C18" s="202"/>
      <c r="D18" s="202"/>
      <c r="E18" s="315"/>
      <c r="F18" s="315"/>
      <c r="G18" s="93"/>
      <c r="H18" s="74"/>
      <c r="I18" s="71"/>
      <c r="J18" s="71"/>
      <c r="K18" s="208"/>
    </row>
    <row r="19" spans="1:11" ht="13" x14ac:dyDescent="0.25">
      <c r="A19" s="206"/>
      <c r="B19" s="70"/>
      <c r="C19" s="202"/>
      <c r="D19" s="202"/>
      <c r="E19" s="315"/>
      <c r="F19" s="315"/>
      <c r="G19" s="93"/>
      <c r="H19" s="74"/>
      <c r="I19" s="71"/>
      <c r="J19" s="71"/>
      <c r="K19" s="208"/>
    </row>
    <row r="20" spans="1:11" ht="13" x14ac:dyDescent="0.25">
      <c r="A20" s="206"/>
      <c r="B20" s="70"/>
      <c r="C20" s="202"/>
      <c r="D20" s="202"/>
      <c r="E20" s="315"/>
      <c r="F20" s="315"/>
      <c r="G20" s="93"/>
      <c r="H20" s="74"/>
      <c r="I20" s="71"/>
      <c r="J20" s="71"/>
      <c r="K20" s="208"/>
    </row>
    <row r="21" spans="1:11" ht="13" x14ac:dyDescent="0.25">
      <c r="A21" s="206"/>
      <c r="B21" s="70"/>
      <c r="C21" s="202"/>
      <c r="D21" s="202"/>
      <c r="E21" s="315"/>
      <c r="F21" s="315"/>
      <c r="G21" s="93"/>
      <c r="H21" s="74"/>
      <c r="I21" s="71"/>
      <c r="J21" s="71"/>
      <c r="K21" s="208"/>
    </row>
    <row r="22" spans="1:11" ht="13" x14ac:dyDescent="0.25">
      <c r="A22" s="206"/>
      <c r="B22" s="70"/>
      <c r="C22" s="202"/>
      <c r="D22" s="202"/>
      <c r="E22" s="315"/>
      <c r="F22" s="315"/>
      <c r="G22" s="93"/>
      <c r="H22" s="74"/>
      <c r="I22" s="71"/>
      <c r="J22" s="71"/>
      <c r="K22" s="208"/>
    </row>
    <row r="23" spans="1:11" ht="13" x14ac:dyDescent="0.25">
      <c r="A23" s="206"/>
      <c r="B23" s="70"/>
      <c r="C23" s="202"/>
      <c r="D23" s="202"/>
      <c r="E23" s="315"/>
      <c r="F23" s="315"/>
      <c r="G23" s="93"/>
      <c r="H23" s="74"/>
      <c r="I23" s="71"/>
      <c r="J23" s="71"/>
      <c r="K23" s="208"/>
    </row>
    <row r="24" spans="1:11" ht="13" x14ac:dyDescent="0.25">
      <c r="A24" s="206"/>
      <c r="B24" s="70"/>
      <c r="C24" s="202"/>
      <c r="D24" s="202"/>
      <c r="E24" s="315"/>
      <c r="F24" s="315"/>
      <c r="G24" s="73" t="s">
        <v>0</v>
      </c>
      <c r="H24" s="74" t="s">
        <v>0</v>
      </c>
      <c r="I24" s="71" t="s">
        <v>0</v>
      </c>
      <c r="J24" s="71" t="s">
        <v>0</v>
      </c>
      <c r="K24" s="208" t="s">
        <v>0</v>
      </c>
    </row>
    <row r="25" spans="1:11" ht="13" x14ac:dyDescent="0.25">
      <c r="A25" s="209"/>
      <c r="B25" s="75"/>
      <c r="C25" s="203"/>
      <c r="D25" s="203"/>
      <c r="E25" s="316"/>
      <c r="F25" s="316"/>
      <c r="G25" s="76" t="s">
        <v>0</v>
      </c>
      <c r="H25" s="77" t="s">
        <v>0</v>
      </c>
      <c r="I25" s="78" t="s">
        <v>0</v>
      </c>
      <c r="J25" s="78" t="s">
        <v>0</v>
      </c>
      <c r="K25" s="210" t="s">
        <v>0</v>
      </c>
    </row>
    <row r="26" spans="1:11" ht="24" customHeight="1" x14ac:dyDescent="0.25">
      <c r="A26" s="253"/>
      <c r="B26" s="252" t="s">
        <v>179</v>
      </c>
      <c r="C26" s="254" t="s">
        <v>116</v>
      </c>
      <c r="D26" s="254" t="s">
        <v>102</v>
      </c>
      <c r="E26" s="314"/>
      <c r="F26" s="314"/>
      <c r="G26" s="260"/>
      <c r="H26" s="79"/>
      <c r="I26" s="80"/>
      <c r="J26" s="80"/>
      <c r="K26" s="211"/>
    </row>
    <row r="27" spans="1:11" ht="13" x14ac:dyDescent="0.25">
      <c r="A27" s="206"/>
      <c r="B27" s="70"/>
      <c r="C27" s="202"/>
      <c r="D27" s="202"/>
      <c r="E27" s="315"/>
      <c r="F27" s="315"/>
      <c r="G27" s="81"/>
      <c r="H27" s="74"/>
      <c r="I27" s="71"/>
      <c r="J27" s="72"/>
      <c r="K27" s="208" t="s">
        <v>0</v>
      </c>
    </row>
    <row r="28" spans="1:11" ht="13" x14ac:dyDescent="0.25">
      <c r="A28" s="206"/>
      <c r="B28" s="70"/>
      <c r="C28" s="202"/>
      <c r="D28" s="202"/>
      <c r="E28" s="315"/>
      <c r="F28" s="315"/>
      <c r="G28" s="82"/>
      <c r="H28" s="74"/>
      <c r="I28" s="71"/>
      <c r="J28" s="72"/>
      <c r="K28" s="208"/>
    </row>
    <row r="29" spans="1:11" ht="13" x14ac:dyDescent="0.25">
      <c r="A29" s="206"/>
      <c r="B29" s="70"/>
      <c r="C29" s="202"/>
      <c r="D29" s="202"/>
      <c r="E29" s="315"/>
      <c r="F29" s="315"/>
      <c r="G29" s="82"/>
      <c r="H29" s="74" t="s">
        <v>0</v>
      </c>
      <c r="I29" s="71" t="s">
        <v>0</v>
      </c>
      <c r="J29" s="71" t="s">
        <v>0</v>
      </c>
      <c r="K29" s="208" t="s">
        <v>0</v>
      </c>
    </row>
    <row r="30" spans="1:11" ht="13" x14ac:dyDescent="0.25">
      <c r="A30" s="206"/>
      <c r="B30" s="70"/>
      <c r="C30" s="202"/>
      <c r="D30" s="202"/>
      <c r="E30" s="315"/>
      <c r="F30" s="315"/>
      <c r="G30" s="82"/>
      <c r="H30" s="74"/>
      <c r="I30" s="71"/>
      <c r="J30" s="71"/>
      <c r="K30" s="208"/>
    </row>
    <row r="31" spans="1:11" ht="13" x14ac:dyDescent="0.25">
      <c r="A31" s="206"/>
      <c r="B31" s="70"/>
      <c r="C31" s="202"/>
      <c r="D31" s="202"/>
      <c r="E31" s="315"/>
      <c r="F31" s="315"/>
      <c r="G31" s="82"/>
      <c r="H31" s="74"/>
      <c r="I31" s="71"/>
      <c r="J31" s="71"/>
      <c r="K31" s="208"/>
    </row>
    <row r="32" spans="1:11" ht="13" x14ac:dyDescent="0.25">
      <c r="A32" s="206"/>
      <c r="B32" s="70"/>
      <c r="C32" s="202"/>
      <c r="D32" s="202"/>
      <c r="E32" s="315"/>
      <c r="F32" s="315"/>
      <c r="G32" s="82"/>
      <c r="H32" s="74"/>
      <c r="I32" s="71"/>
      <c r="J32" s="71"/>
      <c r="K32" s="208"/>
    </row>
    <row r="33" spans="1:11" ht="13" x14ac:dyDescent="0.25">
      <c r="A33" s="206"/>
      <c r="B33" s="70"/>
      <c r="C33" s="202"/>
      <c r="D33" s="202"/>
      <c r="E33" s="315"/>
      <c r="F33" s="315"/>
      <c r="G33" s="82"/>
      <c r="H33" s="74"/>
      <c r="I33" s="71"/>
      <c r="J33" s="71"/>
      <c r="K33" s="208"/>
    </row>
    <row r="34" spans="1:11" ht="13" x14ac:dyDescent="0.25">
      <c r="A34" s="206"/>
      <c r="B34" s="70"/>
      <c r="C34" s="202"/>
      <c r="D34" s="202"/>
      <c r="E34" s="315"/>
      <c r="F34" s="315"/>
      <c r="G34" s="82"/>
      <c r="H34" s="74"/>
      <c r="I34" s="71"/>
      <c r="J34" s="71"/>
      <c r="K34" s="208"/>
    </row>
    <row r="35" spans="1:11" ht="13" x14ac:dyDescent="0.25">
      <c r="A35" s="206"/>
      <c r="B35" s="70"/>
      <c r="C35" s="202"/>
      <c r="D35" s="202"/>
      <c r="E35" s="315"/>
      <c r="F35" s="315"/>
      <c r="G35" s="82"/>
      <c r="H35" s="74"/>
      <c r="I35" s="71"/>
      <c r="J35" s="71"/>
      <c r="K35" s="208"/>
    </row>
    <row r="36" spans="1:11" ht="13" x14ac:dyDescent="0.25">
      <c r="A36" s="206"/>
      <c r="B36" s="70"/>
      <c r="C36" s="202"/>
      <c r="D36" s="202"/>
      <c r="E36" s="315"/>
      <c r="F36" s="315"/>
      <c r="G36" s="82"/>
      <c r="H36" s="74" t="s">
        <v>0</v>
      </c>
      <c r="I36" s="71" t="s">
        <v>0</v>
      </c>
      <c r="J36" s="72"/>
      <c r="K36" s="208" t="s">
        <v>0</v>
      </c>
    </row>
    <row r="37" spans="1:11" ht="13" x14ac:dyDescent="0.25">
      <c r="A37" s="206"/>
      <c r="B37" s="70"/>
      <c r="C37" s="202"/>
      <c r="D37" s="202"/>
      <c r="E37" s="315"/>
      <c r="F37" s="315"/>
      <c r="G37" s="83"/>
      <c r="H37" s="70"/>
      <c r="I37" s="72"/>
      <c r="J37" s="72"/>
      <c r="K37" s="212"/>
    </row>
    <row r="38" spans="1:11" ht="24" customHeight="1" x14ac:dyDescent="0.25">
      <c r="A38" s="253"/>
      <c r="B38" s="309" t="s">
        <v>163</v>
      </c>
      <c r="C38" s="254" t="s">
        <v>116</v>
      </c>
      <c r="D38" s="254" t="s">
        <v>102</v>
      </c>
      <c r="E38" s="314"/>
      <c r="F38" s="314"/>
      <c r="G38" s="260"/>
      <c r="H38" s="79"/>
      <c r="I38" s="80"/>
      <c r="J38" s="80"/>
      <c r="K38" s="211"/>
    </row>
    <row r="39" spans="1:11" ht="13" x14ac:dyDescent="0.25">
      <c r="A39" s="206"/>
      <c r="B39" s="70"/>
      <c r="C39" s="202"/>
      <c r="D39" s="202"/>
      <c r="E39" s="315"/>
      <c r="F39" s="315"/>
      <c r="G39" s="84"/>
      <c r="H39" s="74" t="s">
        <v>0</v>
      </c>
      <c r="I39" s="71" t="s">
        <v>0</v>
      </c>
      <c r="J39" s="71" t="s">
        <v>0</v>
      </c>
      <c r="K39" s="208" t="s">
        <v>0</v>
      </c>
    </row>
    <row r="40" spans="1:11" ht="13" x14ac:dyDescent="0.25">
      <c r="A40" s="206"/>
      <c r="B40" s="70"/>
      <c r="C40" s="202"/>
      <c r="D40" s="202"/>
      <c r="E40" s="315"/>
      <c r="F40" s="315"/>
      <c r="G40" s="85"/>
      <c r="H40" s="74"/>
      <c r="I40" s="71"/>
      <c r="J40" s="72"/>
      <c r="K40" s="208" t="s">
        <v>0</v>
      </c>
    </row>
    <row r="41" spans="1:11" ht="13" x14ac:dyDescent="0.25">
      <c r="A41" s="206"/>
      <c r="B41" s="70"/>
      <c r="C41" s="202"/>
      <c r="D41" s="202"/>
      <c r="E41" s="315"/>
      <c r="F41" s="315"/>
      <c r="G41" s="85"/>
      <c r="H41" s="74"/>
      <c r="I41" s="71"/>
      <c r="J41" s="72"/>
      <c r="K41" s="208"/>
    </row>
    <row r="42" spans="1:11" ht="13" x14ac:dyDescent="0.25">
      <c r="A42" s="206"/>
      <c r="B42" s="70"/>
      <c r="C42" s="202"/>
      <c r="D42" s="202"/>
      <c r="E42" s="315"/>
      <c r="F42" s="315"/>
      <c r="G42" s="85"/>
      <c r="H42" s="74"/>
      <c r="I42" s="71"/>
      <c r="J42" s="72"/>
      <c r="K42" s="208"/>
    </row>
    <row r="43" spans="1:11" ht="13" x14ac:dyDescent="0.25">
      <c r="A43" s="206"/>
      <c r="B43" s="70"/>
      <c r="C43" s="202"/>
      <c r="D43" s="202"/>
      <c r="E43" s="315"/>
      <c r="F43" s="315"/>
      <c r="G43" s="85"/>
      <c r="H43" s="74"/>
      <c r="I43" s="71"/>
      <c r="J43" s="72"/>
      <c r="K43" s="208"/>
    </row>
    <row r="44" spans="1:11" ht="13" x14ac:dyDescent="0.25">
      <c r="A44" s="206"/>
      <c r="B44" s="70"/>
      <c r="C44" s="202"/>
      <c r="D44" s="202"/>
      <c r="E44" s="315"/>
      <c r="F44" s="315"/>
      <c r="G44" s="85"/>
      <c r="H44" s="74"/>
      <c r="I44" s="71"/>
      <c r="J44" s="72"/>
      <c r="K44" s="208"/>
    </row>
    <row r="45" spans="1:11" ht="13" x14ac:dyDescent="0.25">
      <c r="A45" s="206"/>
      <c r="B45" s="70"/>
      <c r="C45" s="202"/>
      <c r="D45" s="202"/>
      <c r="E45" s="315"/>
      <c r="F45" s="315"/>
      <c r="G45" s="85"/>
      <c r="H45" s="74"/>
      <c r="I45" s="71"/>
      <c r="J45" s="72"/>
      <c r="K45" s="208"/>
    </row>
    <row r="46" spans="1:11" ht="13" x14ac:dyDescent="0.25">
      <c r="A46" s="206"/>
      <c r="B46" s="70"/>
      <c r="C46" s="202"/>
      <c r="D46" s="202"/>
      <c r="E46" s="315"/>
      <c r="F46" s="315"/>
      <c r="G46" s="85"/>
      <c r="H46" s="74"/>
      <c r="I46" s="71"/>
      <c r="J46" s="72"/>
      <c r="K46" s="208"/>
    </row>
    <row r="47" spans="1:11" ht="13" x14ac:dyDescent="0.25">
      <c r="A47" s="206"/>
      <c r="B47" s="70"/>
      <c r="C47" s="202"/>
      <c r="D47" s="202"/>
      <c r="E47" s="315"/>
      <c r="F47" s="315"/>
      <c r="G47" s="85"/>
      <c r="H47" s="74"/>
      <c r="I47" s="71"/>
      <c r="J47" s="72"/>
      <c r="K47" s="208"/>
    </row>
    <row r="48" spans="1:11" ht="13" x14ac:dyDescent="0.25">
      <c r="A48" s="206"/>
      <c r="B48" s="70"/>
      <c r="C48" s="202"/>
      <c r="D48" s="202"/>
      <c r="E48" s="315"/>
      <c r="F48" s="315"/>
      <c r="G48" s="85"/>
      <c r="H48" s="74"/>
      <c r="I48" s="71"/>
      <c r="J48" s="72"/>
      <c r="K48" s="208"/>
    </row>
    <row r="49" spans="1:11" ht="13" x14ac:dyDescent="0.25">
      <c r="A49" s="206"/>
      <c r="B49" s="70"/>
      <c r="C49" s="202"/>
      <c r="D49" s="202"/>
      <c r="E49" s="315"/>
      <c r="F49" s="315"/>
      <c r="G49" s="85"/>
      <c r="H49" s="74"/>
      <c r="I49" s="71"/>
      <c r="J49" s="72"/>
      <c r="K49" s="208"/>
    </row>
    <row r="50" spans="1:11" ht="13" x14ac:dyDescent="0.25">
      <c r="A50" s="206"/>
      <c r="B50" s="70"/>
      <c r="C50" s="202"/>
      <c r="D50" s="202"/>
      <c r="E50" s="315"/>
      <c r="F50" s="315"/>
      <c r="G50" s="85"/>
      <c r="H50" s="74"/>
      <c r="I50" s="71"/>
      <c r="J50" s="72"/>
      <c r="K50" s="208"/>
    </row>
    <row r="51" spans="1:11" ht="13" x14ac:dyDescent="0.25">
      <c r="A51" s="206"/>
      <c r="B51" s="70"/>
      <c r="C51" s="202"/>
      <c r="D51" s="202"/>
      <c r="E51" s="315"/>
      <c r="F51" s="315"/>
      <c r="G51" s="85"/>
      <c r="H51" s="74"/>
      <c r="I51" s="71"/>
      <c r="J51" s="72"/>
      <c r="K51" s="208"/>
    </row>
    <row r="52" spans="1:11" ht="13" x14ac:dyDescent="0.25">
      <c r="A52" s="206"/>
      <c r="B52" s="70"/>
      <c r="C52" s="202"/>
      <c r="D52" s="202"/>
      <c r="E52" s="315"/>
      <c r="F52" s="315"/>
      <c r="G52" s="85"/>
      <c r="H52" s="74"/>
      <c r="I52" s="71"/>
      <c r="J52" s="72"/>
      <c r="K52" s="208"/>
    </row>
    <row r="53" spans="1:11" ht="13" x14ac:dyDescent="0.25">
      <c r="A53" s="206"/>
      <c r="B53" s="70"/>
      <c r="C53" s="202"/>
      <c r="D53" s="202"/>
      <c r="E53" s="315"/>
      <c r="F53" s="315"/>
      <c r="G53" s="85"/>
      <c r="H53" s="74" t="s">
        <v>0</v>
      </c>
      <c r="I53" s="71" t="s">
        <v>0</v>
      </c>
      <c r="J53" s="72"/>
      <c r="K53" s="208" t="s">
        <v>0</v>
      </c>
    </row>
    <row r="54" spans="1:11" ht="13" x14ac:dyDescent="0.25">
      <c r="A54" s="209"/>
      <c r="B54" s="75"/>
      <c r="C54" s="203"/>
      <c r="D54" s="203"/>
      <c r="E54" s="316"/>
      <c r="F54" s="316"/>
      <c r="G54" s="83"/>
      <c r="H54" s="75"/>
      <c r="I54" s="72"/>
      <c r="J54" s="86"/>
      <c r="K54" s="213"/>
    </row>
    <row r="55" spans="1:11" ht="24" customHeight="1" x14ac:dyDescent="0.25">
      <c r="A55" s="253"/>
      <c r="B55" s="252" t="s">
        <v>180</v>
      </c>
      <c r="C55" s="254" t="s">
        <v>116</v>
      </c>
      <c r="D55" s="254" t="s">
        <v>102</v>
      </c>
      <c r="E55" s="314"/>
      <c r="F55" s="314"/>
      <c r="G55" s="260"/>
      <c r="H55" s="79"/>
      <c r="I55" s="80"/>
      <c r="J55" s="80"/>
      <c r="K55" s="211"/>
    </row>
    <row r="56" spans="1:11" ht="13" x14ac:dyDescent="0.25">
      <c r="A56" s="206"/>
      <c r="B56" s="70"/>
      <c r="C56" s="202"/>
      <c r="D56" s="202"/>
      <c r="E56" s="315"/>
      <c r="F56" s="315"/>
      <c r="G56" s="87"/>
      <c r="H56" s="74" t="s">
        <v>0</v>
      </c>
      <c r="I56" s="71" t="s">
        <v>0</v>
      </c>
      <c r="J56" s="71" t="s">
        <v>0</v>
      </c>
      <c r="K56" s="208" t="s">
        <v>0</v>
      </c>
    </row>
    <row r="57" spans="1:11" ht="13" x14ac:dyDescent="0.25">
      <c r="A57" s="206"/>
      <c r="B57" s="70"/>
      <c r="C57" s="202"/>
      <c r="D57" s="202"/>
      <c r="E57" s="315"/>
      <c r="F57" s="315"/>
      <c r="G57" s="88"/>
      <c r="H57" s="74"/>
      <c r="I57" s="71"/>
      <c r="J57" s="71" t="s">
        <v>0</v>
      </c>
      <c r="K57" s="208" t="s">
        <v>0</v>
      </c>
    </row>
    <row r="58" spans="1:11" ht="13" x14ac:dyDescent="0.25">
      <c r="A58" s="206"/>
      <c r="B58" s="70"/>
      <c r="C58" s="202"/>
      <c r="D58" s="202"/>
      <c r="E58" s="315"/>
      <c r="F58" s="315"/>
      <c r="G58" s="88"/>
      <c r="H58" s="74"/>
      <c r="I58" s="71"/>
      <c r="J58" s="71"/>
      <c r="K58" s="208"/>
    </row>
    <row r="59" spans="1:11" ht="13" x14ac:dyDescent="0.25">
      <c r="A59" s="206"/>
      <c r="B59" s="70"/>
      <c r="C59" s="202"/>
      <c r="D59" s="202"/>
      <c r="E59" s="315"/>
      <c r="F59" s="315"/>
      <c r="G59" s="88"/>
      <c r="H59" s="74"/>
      <c r="I59" s="71"/>
      <c r="J59" s="71"/>
      <c r="K59" s="208"/>
    </row>
    <row r="60" spans="1:11" ht="13" x14ac:dyDescent="0.25">
      <c r="A60" s="206"/>
      <c r="B60" s="70"/>
      <c r="C60" s="202"/>
      <c r="D60" s="202"/>
      <c r="E60" s="315"/>
      <c r="F60" s="315"/>
      <c r="G60" s="88"/>
      <c r="H60" s="74"/>
      <c r="I60" s="71"/>
      <c r="J60" s="71"/>
      <c r="K60" s="208"/>
    </row>
    <row r="61" spans="1:11" ht="13" x14ac:dyDescent="0.25">
      <c r="A61" s="206"/>
      <c r="B61" s="70"/>
      <c r="C61" s="202"/>
      <c r="D61" s="202"/>
      <c r="E61" s="315"/>
      <c r="F61" s="315"/>
      <c r="G61" s="88"/>
      <c r="H61" s="74"/>
      <c r="I61" s="71"/>
      <c r="J61" s="71"/>
      <c r="K61" s="208"/>
    </row>
    <row r="62" spans="1:11" ht="13" x14ac:dyDescent="0.25">
      <c r="A62" s="206"/>
      <c r="B62" s="70"/>
      <c r="C62" s="202"/>
      <c r="D62" s="202"/>
      <c r="E62" s="315"/>
      <c r="F62" s="315"/>
      <c r="G62" s="88"/>
      <c r="H62" s="74"/>
      <c r="I62" s="71"/>
      <c r="J62" s="71"/>
      <c r="K62" s="208"/>
    </row>
    <row r="63" spans="1:11" ht="13" x14ac:dyDescent="0.25">
      <c r="A63" s="206"/>
      <c r="B63" s="70"/>
      <c r="C63" s="202"/>
      <c r="D63" s="202"/>
      <c r="E63" s="315"/>
      <c r="F63" s="315"/>
      <c r="G63" s="88"/>
      <c r="H63" s="74"/>
      <c r="I63" s="71"/>
      <c r="J63" s="71"/>
      <c r="K63" s="208"/>
    </row>
    <row r="64" spans="1:11" ht="13" x14ac:dyDescent="0.25">
      <c r="A64" s="206"/>
      <c r="B64" s="70"/>
      <c r="C64" s="202"/>
      <c r="D64" s="202"/>
      <c r="E64" s="315"/>
      <c r="F64" s="315"/>
      <c r="G64" s="88"/>
      <c r="H64" s="74"/>
      <c r="I64" s="71"/>
      <c r="J64" s="71"/>
      <c r="K64" s="208"/>
    </row>
    <row r="65" spans="1:11" ht="13" x14ac:dyDescent="0.25">
      <c r="A65" s="206"/>
      <c r="B65" s="70"/>
      <c r="C65" s="202"/>
      <c r="D65" s="202"/>
      <c r="E65" s="315"/>
      <c r="F65" s="315"/>
      <c r="G65" s="85"/>
      <c r="H65" s="74" t="s">
        <v>0</v>
      </c>
      <c r="I65" s="71" t="s">
        <v>0</v>
      </c>
      <c r="J65" s="72"/>
      <c r="K65" s="208" t="s">
        <v>0</v>
      </c>
    </row>
    <row r="66" spans="1:11" ht="13" x14ac:dyDescent="0.25">
      <c r="A66" s="209"/>
      <c r="B66" s="75"/>
      <c r="C66" s="203"/>
      <c r="D66" s="203"/>
      <c r="E66" s="316"/>
      <c r="F66" s="316"/>
      <c r="G66" s="83"/>
      <c r="H66" s="75"/>
      <c r="I66" s="86"/>
      <c r="J66" s="86"/>
      <c r="K66" s="213"/>
    </row>
    <row r="67" spans="1:11" s="89" customFormat="1" ht="13.5" thickBot="1" x14ac:dyDescent="0.35">
      <c r="A67" s="226"/>
      <c r="B67" s="227"/>
      <c r="C67" s="228"/>
      <c r="D67" s="228"/>
      <c r="E67" s="227"/>
      <c r="F67" s="227"/>
      <c r="G67" s="214" t="s">
        <v>38</v>
      </c>
      <c r="H67" s="215"/>
      <c r="I67" s="216" t="s">
        <v>0</v>
      </c>
      <c r="J67" s="217" t="s">
        <v>21</v>
      </c>
      <c r="K67" s="218"/>
    </row>
    <row r="68" spans="1:11" x14ac:dyDescent="0.25">
      <c r="I68" s="91"/>
    </row>
    <row r="69" spans="1:11" x14ac:dyDescent="0.25">
      <c r="I69" s="91"/>
    </row>
    <row r="70" spans="1:11" x14ac:dyDescent="0.25">
      <c r="I70" s="91"/>
    </row>
    <row r="71" spans="1:11" x14ac:dyDescent="0.25">
      <c r="I71" s="91"/>
    </row>
    <row r="72" spans="1:11" x14ac:dyDescent="0.25">
      <c r="I72" s="91"/>
    </row>
    <row r="73" spans="1:11" x14ac:dyDescent="0.25">
      <c r="I73" s="91"/>
    </row>
    <row r="74" spans="1:11" x14ac:dyDescent="0.25">
      <c r="I74" s="91"/>
    </row>
  </sheetData>
  <mergeCells count="8">
    <mergeCell ref="I5:K5"/>
    <mergeCell ref="A7:K7"/>
    <mergeCell ref="A8:B8"/>
    <mergeCell ref="C8:D8"/>
    <mergeCell ref="G1:H1"/>
    <mergeCell ref="I2:K2"/>
    <mergeCell ref="I3:K3"/>
    <mergeCell ref="I4:K4"/>
  </mergeCells>
  <phoneticPr fontId="7" type="noConversion"/>
  <conditionalFormatting sqref="C10:F25 C27:F37 C39:F54 C56:F66">
    <cfRule type="cellIs" dxfId="17" priority="1" operator="equal">
      <formula>3</formula>
    </cfRule>
    <cfRule type="cellIs" dxfId="16" priority="2" operator="equal">
      <formula>2</formula>
    </cfRule>
    <cfRule type="cellIs" dxfId="15" priority="3" operator="equal">
      <formula>1</formula>
    </cfRule>
  </conditionalFormatting>
  <printOptions horizontalCentered="1"/>
  <pageMargins left="0.23622047244094491" right="0.23622047244094491" top="0.74803149606299213" bottom="0.74803149606299213" header="0.31496062992125984" footer="0.31496062992125984"/>
  <pageSetup scale="63" orientation="portrait" r:id="rId1"/>
  <headerFooter alignWithMargins="0">
    <oddFooter>&amp;LYFAI-RM/PC-FR-08-02 / Rev 05 
(01-Nov-2020)&amp;CYanfeng Automotive Interiors. 
Confidential and Proprietary&amp;RPage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Q73"/>
  <sheetViews>
    <sheetView showGridLines="0" view="pageBreakPreview" topLeftCell="A19" zoomScale="50" zoomScaleNormal="70" zoomScaleSheetLayoutView="50" workbookViewId="0">
      <selection activeCell="C36" sqref="C36"/>
    </sheetView>
  </sheetViews>
  <sheetFormatPr defaultColWidth="9.1796875" defaultRowHeight="13" x14ac:dyDescent="0.25"/>
  <cols>
    <col min="1" max="1" width="6.26953125" style="431" customWidth="1"/>
    <col min="2" max="2" width="32.1796875" style="432" customWidth="1"/>
    <col min="3" max="3" width="85.6328125" style="378" customWidth="1"/>
    <col min="4" max="4" width="75.7265625" style="332" customWidth="1"/>
    <col min="5" max="5" width="13.7265625" style="433" customWidth="1"/>
    <col min="6" max="6" width="13.7265625" style="332" customWidth="1"/>
    <col min="7" max="7" width="1.7265625" style="332" customWidth="1"/>
    <col min="8" max="8" width="35.7265625" style="332" customWidth="1"/>
    <col min="9" max="16384" width="9.1796875" style="332"/>
  </cols>
  <sheetData>
    <row r="1" spans="1:17" x14ac:dyDescent="0.25">
      <c r="A1" s="328"/>
      <c r="B1" s="329"/>
      <c r="C1" s="330"/>
      <c r="D1" s="331"/>
      <c r="E1" s="662"/>
      <c r="F1" s="663"/>
    </row>
    <row r="2" spans="1:17" x14ac:dyDescent="0.25">
      <c r="A2" s="333"/>
      <c r="B2" s="334"/>
      <c r="C2" s="335"/>
      <c r="D2" s="336" t="s">
        <v>255</v>
      </c>
      <c r="E2" s="660">
        <f>Summary!B5</f>
        <v>0</v>
      </c>
      <c r="F2" s="661"/>
    </row>
    <row r="3" spans="1:17" x14ac:dyDescent="0.25">
      <c r="A3" s="333"/>
      <c r="B3" s="334"/>
      <c r="C3" s="659" t="s">
        <v>294</v>
      </c>
      <c r="D3" s="336" t="s">
        <v>256</v>
      </c>
      <c r="E3" s="660">
        <f>Summary!B8</f>
        <v>0</v>
      </c>
      <c r="F3" s="661"/>
    </row>
    <row r="4" spans="1:17" x14ac:dyDescent="0.25">
      <c r="A4" s="333"/>
      <c r="B4" s="334"/>
      <c r="C4" s="659"/>
      <c r="D4" s="336" t="s">
        <v>257</v>
      </c>
      <c r="E4" s="664">
        <f>Summary!H5</f>
        <v>0</v>
      </c>
      <c r="F4" s="661"/>
    </row>
    <row r="5" spans="1:17" ht="13.5" thickBot="1" x14ac:dyDescent="0.3">
      <c r="A5" s="333"/>
      <c r="B5" s="334"/>
      <c r="C5" s="335"/>
      <c r="D5" s="336" t="s">
        <v>258</v>
      </c>
      <c r="E5" s="665">
        <f>Summary!H6</f>
        <v>0</v>
      </c>
      <c r="F5" s="666"/>
    </row>
    <row r="6" spans="1:17" x14ac:dyDescent="0.25">
      <c r="A6" s="337"/>
      <c r="B6" s="334"/>
      <c r="C6" s="335"/>
      <c r="D6" s="670" t="s">
        <v>395</v>
      </c>
      <c r="E6" s="671"/>
      <c r="F6" s="672"/>
    </row>
    <row r="7" spans="1:17" ht="13.5" thickBot="1" x14ac:dyDescent="0.3">
      <c r="A7" s="337"/>
      <c r="B7" s="338"/>
      <c r="C7" s="336"/>
      <c r="D7" s="667" t="s">
        <v>246</v>
      </c>
      <c r="E7" s="668"/>
      <c r="F7" s="669"/>
    </row>
    <row r="8" spans="1:17" s="343" customFormat="1" ht="42.5" thickBot="1" x14ac:dyDescent="0.3">
      <c r="A8" s="673" t="s">
        <v>401</v>
      </c>
      <c r="B8" s="674"/>
      <c r="C8" s="339" t="s">
        <v>397</v>
      </c>
      <c r="D8" s="340" t="s">
        <v>396</v>
      </c>
      <c r="E8" s="341" t="s">
        <v>252</v>
      </c>
      <c r="F8" s="342" t="s">
        <v>251</v>
      </c>
    </row>
    <row r="9" spans="1:17" ht="17.5" x14ac:dyDescent="0.25">
      <c r="A9" s="344"/>
      <c r="B9" s="345"/>
      <c r="C9" s="346"/>
      <c r="D9" s="347"/>
      <c r="E9" s="348"/>
      <c r="F9" s="349"/>
      <c r="G9" s="350"/>
      <c r="H9" s="350"/>
      <c r="I9" s="350"/>
      <c r="J9" s="350"/>
      <c r="K9" s="350"/>
      <c r="L9" s="350"/>
      <c r="M9" s="350"/>
      <c r="N9" s="350"/>
      <c r="O9" s="350"/>
      <c r="P9" s="350"/>
      <c r="Q9" s="350"/>
    </row>
    <row r="10" spans="1:17" ht="15" x14ac:dyDescent="0.25">
      <c r="A10" s="675" t="s">
        <v>259</v>
      </c>
      <c r="B10" s="658"/>
      <c r="C10" s="346"/>
      <c r="D10" s="347"/>
      <c r="E10" s="351"/>
      <c r="F10" s="352"/>
      <c r="G10" s="350"/>
      <c r="H10" s="350"/>
      <c r="I10" s="350"/>
      <c r="J10" s="350"/>
      <c r="K10" s="350"/>
      <c r="L10" s="350"/>
      <c r="M10" s="350"/>
      <c r="N10" s="350"/>
      <c r="O10" s="350"/>
      <c r="P10" s="350"/>
      <c r="Q10" s="350"/>
    </row>
    <row r="11" spans="1:17" ht="91" x14ac:dyDescent="0.25">
      <c r="A11" s="353" t="s">
        <v>1</v>
      </c>
      <c r="B11" s="354" t="s">
        <v>238</v>
      </c>
      <c r="C11" s="355" t="s">
        <v>260</v>
      </c>
      <c r="D11" s="356"/>
      <c r="E11" s="357"/>
      <c r="F11" s="358"/>
      <c r="G11" s="350"/>
      <c r="H11" s="359"/>
      <c r="I11" s="350"/>
      <c r="J11" s="350"/>
      <c r="K11" s="350"/>
      <c r="L11" s="350"/>
      <c r="M11" s="350"/>
      <c r="N11" s="350"/>
      <c r="O11" s="350"/>
      <c r="P11" s="350"/>
      <c r="Q11" s="350"/>
    </row>
    <row r="12" spans="1:17" ht="52" x14ac:dyDescent="0.25">
      <c r="A12" s="353" t="s">
        <v>2</v>
      </c>
      <c r="B12" s="354" t="s">
        <v>239</v>
      </c>
      <c r="C12" s="355" t="s">
        <v>261</v>
      </c>
      <c r="D12" s="356"/>
      <c r="E12" s="357"/>
      <c r="F12" s="358"/>
      <c r="G12" s="350"/>
      <c r="H12" s="359"/>
      <c r="I12" s="350"/>
      <c r="J12" s="350"/>
      <c r="K12" s="350"/>
      <c r="L12" s="350"/>
      <c r="M12" s="350"/>
      <c r="N12" s="350"/>
      <c r="O12" s="350"/>
      <c r="P12" s="350"/>
      <c r="Q12" s="350"/>
    </row>
    <row r="13" spans="1:17" ht="39" x14ac:dyDescent="0.25">
      <c r="A13" s="353" t="s">
        <v>60</v>
      </c>
      <c r="B13" s="354" t="s">
        <v>240</v>
      </c>
      <c r="C13" s="355" t="s">
        <v>262</v>
      </c>
      <c r="D13" s="356"/>
      <c r="E13" s="357"/>
      <c r="F13" s="358"/>
      <c r="G13" s="350"/>
      <c r="H13" s="359"/>
      <c r="I13" s="350"/>
      <c r="J13" s="350"/>
      <c r="K13" s="350"/>
      <c r="L13" s="350"/>
      <c r="M13" s="350"/>
      <c r="N13" s="350"/>
      <c r="O13" s="350"/>
      <c r="P13" s="350"/>
      <c r="Q13" s="350"/>
    </row>
    <row r="14" spans="1:17" ht="52" x14ac:dyDescent="0.25">
      <c r="A14" s="360" t="s">
        <v>122</v>
      </c>
      <c r="B14" s="361" t="s">
        <v>285</v>
      </c>
      <c r="C14" s="362" t="s">
        <v>314</v>
      </c>
      <c r="D14" s="363"/>
      <c r="E14" s="357"/>
      <c r="F14" s="358"/>
      <c r="G14" s="350"/>
      <c r="H14" s="359"/>
      <c r="I14" s="350"/>
      <c r="J14" s="350"/>
      <c r="K14" s="350"/>
      <c r="L14" s="350"/>
      <c r="M14" s="350"/>
      <c r="N14" s="350"/>
      <c r="O14" s="350"/>
      <c r="P14" s="350"/>
      <c r="Q14" s="350"/>
    </row>
    <row r="15" spans="1:17" x14ac:dyDescent="0.25">
      <c r="A15" s="344"/>
      <c r="B15" s="364"/>
      <c r="C15" s="365"/>
      <c r="D15" s="366" t="s">
        <v>263</v>
      </c>
      <c r="E15" s="367">
        <f>SUM(E11:E13)</f>
        <v>0</v>
      </c>
      <c r="F15" s="368">
        <f>SUM(F11:F14)</f>
        <v>0</v>
      </c>
      <c r="G15" s="350"/>
      <c r="H15" s="350"/>
      <c r="I15" s="350"/>
      <c r="J15" s="350"/>
      <c r="K15" s="350"/>
      <c r="L15" s="350"/>
      <c r="M15" s="350"/>
      <c r="N15" s="350"/>
      <c r="O15" s="350"/>
      <c r="P15" s="350"/>
      <c r="Q15" s="350"/>
    </row>
    <row r="16" spans="1:17" x14ac:dyDescent="0.25">
      <c r="A16" s="369"/>
      <c r="B16" s="370"/>
      <c r="C16" s="370"/>
      <c r="D16" s="371" t="s">
        <v>264</v>
      </c>
      <c r="E16" s="372">
        <v>12</v>
      </c>
      <c r="F16" s="373">
        <v>12</v>
      </c>
      <c r="H16" s="350"/>
      <c r="I16" s="350"/>
      <c r="J16" s="350"/>
      <c r="K16" s="350"/>
      <c r="L16" s="350"/>
      <c r="M16" s="350"/>
      <c r="N16" s="350"/>
      <c r="O16" s="350"/>
      <c r="P16" s="350"/>
      <c r="Q16" s="350"/>
    </row>
    <row r="17" spans="1:17" s="378" customFormat="1" ht="15" x14ac:dyDescent="0.25">
      <c r="A17" s="374"/>
      <c r="B17" s="345"/>
      <c r="C17" s="346"/>
      <c r="D17" s="375" t="s">
        <v>265</v>
      </c>
      <c r="E17" s="376">
        <f>E15/E16</f>
        <v>0</v>
      </c>
      <c r="F17" s="377">
        <f>F15/F16</f>
        <v>0</v>
      </c>
      <c r="G17" s="350"/>
      <c r="H17" s="359"/>
      <c r="I17" s="359"/>
      <c r="J17" s="359"/>
      <c r="K17" s="359"/>
      <c r="L17" s="359"/>
      <c r="M17" s="359"/>
      <c r="N17" s="359"/>
      <c r="O17" s="359"/>
      <c r="P17" s="359"/>
      <c r="Q17" s="359"/>
    </row>
    <row r="18" spans="1:17" ht="15" x14ac:dyDescent="0.25">
      <c r="A18" s="675" t="s">
        <v>266</v>
      </c>
      <c r="B18" s="658"/>
      <c r="C18" s="346"/>
      <c r="D18" s="347"/>
      <c r="E18" s="351"/>
      <c r="F18" s="352"/>
      <c r="G18" s="350"/>
      <c r="H18" s="350"/>
      <c r="I18" s="350"/>
      <c r="J18" s="350"/>
      <c r="K18" s="350"/>
      <c r="L18" s="350"/>
      <c r="M18" s="350"/>
      <c r="N18" s="350"/>
      <c r="O18" s="350"/>
      <c r="P18" s="350"/>
      <c r="Q18" s="350"/>
    </row>
    <row r="19" spans="1:17" ht="78" x14ac:dyDescent="0.25">
      <c r="A19" s="353" t="s">
        <v>3</v>
      </c>
      <c r="B19" s="355" t="s">
        <v>250</v>
      </c>
      <c r="C19" s="355" t="s">
        <v>316</v>
      </c>
      <c r="D19" s="379"/>
      <c r="E19" s="357"/>
      <c r="F19" s="358"/>
      <c r="G19" s="350"/>
      <c r="I19" s="350"/>
      <c r="J19" s="350"/>
      <c r="K19" s="350"/>
      <c r="L19" s="350"/>
      <c r="M19" s="380"/>
      <c r="N19" s="350"/>
      <c r="O19" s="350"/>
      <c r="P19" s="350"/>
      <c r="Q19" s="350"/>
    </row>
    <row r="20" spans="1:17" ht="39" x14ac:dyDescent="0.25">
      <c r="A20" s="353" t="s">
        <v>4</v>
      </c>
      <c r="B20" s="355" t="s">
        <v>254</v>
      </c>
      <c r="C20" s="355" t="s">
        <v>317</v>
      </c>
      <c r="D20" s="379"/>
      <c r="E20" s="357"/>
      <c r="F20" s="358"/>
      <c r="G20" s="350"/>
      <c r="I20" s="350"/>
      <c r="J20" s="350"/>
      <c r="K20" s="350"/>
      <c r="L20" s="350"/>
      <c r="M20" s="380"/>
      <c r="N20" s="350"/>
      <c r="O20" s="350"/>
      <c r="P20" s="350"/>
      <c r="Q20" s="350"/>
    </row>
    <row r="21" spans="1:17" ht="52" x14ac:dyDescent="0.25">
      <c r="A21" s="353" t="s">
        <v>5</v>
      </c>
      <c r="B21" s="355" t="s">
        <v>247</v>
      </c>
      <c r="C21" s="355" t="s">
        <v>318</v>
      </c>
      <c r="D21" s="381"/>
      <c r="E21" s="357"/>
      <c r="F21" s="358"/>
      <c r="G21" s="350"/>
      <c r="I21" s="350"/>
      <c r="J21" s="350"/>
      <c r="K21" s="350"/>
      <c r="L21" s="350"/>
      <c r="M21" s="380"/>
      <c r="N21" s="350"/>
      <c r="O21" s="350"/>
      <c r="P21" s="350"/>
      <c r="Q21" s="350"/>
    </row>
    <row r="22" spans="1:17" ht="39" x14ac:dyDescent="0.25">
      <c r="A22" s="353" t="s">
        <v>267</v>
      </c>
      <c r="B22" s="355" t="s">
        <v>253</v>
      </c>
      <c r="C22" s="355" t="s">
        <v>315</v>
      </c>
      <c r="D22" s="382"/>
      <c r="E22" s="383"/>
      <c r="F22" s="384"/>
      <c r="G22" s="350"/>
      <c r="H22" s="350"/>
      <c r="I22" s="350"/>
      <c r="J22" s="350"/>
      <c r="K22" s="350"/>
      <c r="L22" s="350"/>
      <c r="M22" s="380"/>
      <c r="N22" s="350"/>
      <c r="O22" s="350"/>
      <c r="P22" s="350"/>
      <c r="Q22" s="350"/>
    </row>
    <row r="23" spans="1:17" ht="15" x14ac:dyDescent="0.25">
      <c r="A23" s="385"/>
      <c r="B23" s="386"/>
      <c r="C23" s="387"/>
      <c r="D23" s="388" t="s">
        <v>268</v>
      </c>
      <c r="E23" s="389"/>
      <c r="F23" s="390"/>
      <c r="G23" s="350"/>
      <c r="H23" s="350"/>
      <c r="I23" s="350"/>
      <c r="J23" s="350"/>
      <c r="K23" s="350"/>
      <c r="L23" s="350"/>
      <c r="M23" s="380"/>
      <c r="N23" s="350"/>
      <c r="O23" s="350"/>
      <c r="P23" s="350"/>
      <c r="Q23" s="350"/>
    </row>
    <row r="24" spans="1:17" x14ac:dyDescent="0.25">
      <c r="A24" s="391"/>
      <c r="B24" s="364"/>
      <c r="C24" s="365"/>
      <c r="D24" s="366" t="s">
        <v>263</v>
      </c>
      <c r="E24" s="367">
        <f>SUM(E19:E22)</f>
        <v>0</v>
      </c>
      <c r="F24" s="392">
        <f>SUM(F19:F22)</f>
        <v>0</v>
      </c>
      <c r="G24" s="350"/>
      <c r="H24" s="350"/>
      <c r="I24" s="350"/>
      <c r="J24" s="350"/>
      <c r="K24" s="350"/>
      <c r="L24" s="350"/>
      <c r="M24" s="350"/>
      <c r="N24" s="350"/>
      <c r="O24" s="350"/>
      <c r="P24" s="350"/>
      <c r="Q24" s="350"/>
    </row>
    <row r="25" spans="1:17" x14ac:dyDescent="0.25">
      <c r="A25" s="393"/>
      <c r="B25" s="370"/>
      <c r="C25" s="370"/>
      <c r="D25" s="371" t="s">
        <v>264</v>
      </c>
      <c r="E25" s="372">
        <v>12</v>
      </c>
      <c r="F25" s="372">
        <v>12</v>
      </c>
      <c r="G25" s="350"/>
      <c r="H25" s="350"/>
      <c r="I25" s="350"/>
      <c r="J25" s="350"/>
      <c r="K25" s="350"/>
      <c r="L25" s="350"/>
      <c r="M25" s="350"/>
      <c r="N25" s="350"/>
      <c r="O25" s="350"/>
      <c r="P25" s="350"/>
      <c r="Q25" s="350"/>
    </row>
    <row r="26" spans="1:17" x14ac:dyDescent="0.25">
      <c r="A26" s="391"/>
      <c r="B26" s="345"/>
      <c r="C26" s="346"/>
      <c r="D26" s="375" t="s">
        <v>265</v>
      </c>
      <c r="E26" s="376">
        <f>E24/E25</f>
        <v>0</v>
      </c>
      <c r="F26" s="394">
        <f>F24/F25</f>
        <v>0</v>
      </c>
      <c r="G26" s="350"/>
      <c r="H26" s="350"/>
      <c r="I26" s="350"/>
      <c r="J26" s="350"/>
      <c r="K26" s="350"/>
      <c r="L26" s="350"/>
      <c r="M26" s="350"/>
      <c r="N26" s="350"/>
      <c r="O26" s="350"/>
      <c r="P26" s="350"/>
      <c r="Q26" s="350"/>
    </row>
    <row r="27" spans="1:17" ht="15" x14ac:dyDescent="0.25">
      <c r="A27" s="657" t="s">
        <v>269</v>
      </c>
      <c r="B27" s="658"/>
      <c r="C27" s="395"/>
      <c r="D27" s="396"/>
      <c r="E27" s="397"/>
      <c r="F27" s="398"/>
      <c r="G27" s="350"/>
      <c r="H27" s="350"/>
      <c r="I27" s="350"/>
      <c r="J27" s="350"/>
      <c r="K27" s="350"/>
      <c r="L27" s="350"/>
      <c r="M27" s="350"/>
      <c r="N27" s="350"/>
      <c r="O27" s="350"/>
      <c r="P27" s="350"/>
      <c r="Q27" s="350"/>
    </row>
    <row r="28" spans="1:17" ht="78" x14ac:dyDescent="0.25">
      <c r="A28" s="399" t="s">
        <v>87</v>
      </c>
      <c r="B28" s="400" t="s">
        <v>270</v>
      </c>
      <c r="C28" s="401" t="s">
        <v>271</v>
      </c>
      <c r="D28" s="402"/>
      <c r="E28" s="403"/>
      <c r="F28" s="404"/>
      <c r="G28" s="350"/>
      <c r="I28" s="350"/>
      <c r="J28" s="350"/>
      <c r="K28" s="350"/>
      <c r="L28" s="350"/>
      <c r="M28" s="350"/>
      <c r="N28" s="350"/>
      <c r="O28" s="350"/>
      <c r="P28" s="350"/>
      <c r="Q28" s="350"/>
    </row>
    <row r="29" spans="1:17" ht="74.5" customHeight="1" x14ac:dyDescent="0.25">
      <c r="A29" s="405" t="s">
        <v>88</v>
      </c>
      <c r="B29" s="406" t="s">
        <v>272</v>
      </c>
      <c r="C29" s="406" t="s">
        <v>273</v>
      </c>
      <c r="D29" s="407"/>
      <c r="E29" s="357"/>
      <c r="F29" s="357"/>
      <c r="G29" s="350"/>
      <c r="I29" s="350"/>
      <c r="J29" s="350"/>
      <c r="K29" s="350"/>
      <c r="L29" s="350"/>
      <c r="M29" s="350"/>
      <c r="N29" s="350"/>
      <c r="O29" s="350"/>
      <c r="P29" s="350"/>
      <c r="Q29" s="350"/>
    </row>
    <row r="30" spans="1:17" ht="39" x14ac:dyDescent="0.25">
      <c r="A30" s="353" t="s">
        <v>40</v>
      </c>
      <c r="B30" s="362" t="s">
        <v>248</v>
      </c>
      <c r="C30" s="362" t="s">
        <v>274</v>
      </c>
      <c r="D30" s="356"/>
      <c r="E30" s="357"/>
      <c r="F30" s="357"/>
      <c r="G30" s="350"/>
      <c r="I30" s="350"/>
      <c r="J30" s="350"/>
      <c r="K30" s="350"/>
      <c r="L30" s="350"/>
      <c r="M30" s="350"/>
      <c r="N30" s="350"/>
      <c r="O30" s="350"/>
      <c r="P30" s="350"/>
      <c r="Q30" s="350"/>
    </row>
    <row r="31" spans="1:17" ht="15" x14ac:dyDescent="0.25">
      <c r="A31" s="344"/>
      <c r="B31" s="345"/>
      <c r="C31" s="346"/>
      <c r="D31" s="408" t="s">
        <v>275</v>
      </c>
      <c r="E31" s="351"/>
      <c r="F31" s="352"/>
      <c r="G31" s="350"/>
      <c r="H31" s="350"/>
      <c r="I31" s="350"/>
      <c r="J31" s="350"/>
      <c r="K31" s="350"/>
      <c r="L31" s="350"/>
      <c r="M31" s="350"/>
      <c r="N31" s="350"/>
      <c r="O31" s="350"/>
      <c r="P31" s="350"/>
      <c r="Q31" s="350"/>
    </row>
    <row r="32" spans="1:17" x14ac:dyDescent="0.25">
      <c r="A32" s="344"/>
      <c r="B32" s="364"/>
      <c r="C32" s="365"/>
      <c r="D32" s="366" t="s">
        <v>263</v>
      </c>
      <c r="E32" s="367">
        <f>SUM(E28:E30)</f>
        <v>0</v>
      </c>
      <c r="F32" s="368">
        <f>SUM(F28:F30)</f>
        <v>0</v>
      </c>
      <c r="G32" s="350"/>
      <c r="H32" s="350"/>
      <c r="I32" s="350"/>
      <c r="J32" s="350"/>
      <c r="K32" s="350"/>
      <c r="L32" s="350"/>
      <c r="M32" s="350"/>
      <c r="N32" s="350"/>
      <c r="O32" s="350"/>
      <c r="P32" s="350"/>
      <c r="Q32" s="350"/>
    </row>
    <row r="33" spans="1:17" x14ac:dyDescent="0.25">
      <c r="A33" s="369"/>
      <c r="B33" s="370"/>
      <c r="C33" s="370"/>
      <c r="D33" s="371" t="s">
        <v>264</v>
      </c>
      <c r="E33" s="372">
        <v>9</v>
      </c>
      <c r="F33" s="373">
        <v>9</v>
      </c>
      <c r="G33" s="350"/>
      <c r="H33" s="350"/>
      <c r="I33" s="350"/>
      <c r="J33" s="350"/>
      <c r="K33" s="350"/>
      <c r="L33" s="350"/>
      <c r="M33" s="350"/>
      <c r="N33" s="350"/>
      <c r="O33" s="350"/>
      <c r="P33" s="350"/>
      <c r="Q33" s="350"/>
    </row>
    <row r="34" spans="1:17" x14ac:dyDescent="0.25">
      <c r="A34" s="344"/>
      <c r="B34" s="345"/>
      <c r="C34" s="346"/>
      <c r="D34" s="375" t="s">
        <v>265</v>
      </c>
      <c r="E34" s="376">
        <f>E32/E33</f>
        <v>0</v>
      </c>
      <c r="F34" s="377">
        <f>F32/F33</f>
        <v>0</v>
      </c>
      <c r="G34" s="350"/>
      <c r="H34" s="350"/>
      <c r="I34" s="350"/>
      <c r="J34" s="350"/>
      <c r="K34" s="350"/>
      <c r="L34" s="350"/>
      <c r="M34" s="350"/>
      <c r="N34" s="350"/>
      <c r="O34" s="350"/>
      <c r="P34" s="350"/>
      <c r="Q34" s="350"/>
    </row>
    <row r="35" spans="1:17" s="378" customFormat="1" ht="15" x14ac:dyDescent="0.25">
      <c r="A35" s="409" t="s">
        <v>276</v>
      </c>
      <c r="B35" s="345"/>
      <c r="C35" s="346"/>
      <c r="D35" s="347"/>
      <c r="E35" s="410"/>
      <c r="F35" s="411"/>
      <c r="G35" s="359"/>
      <c r="H35" s="359"/>
      <c r="I35" s="359"/>
      <c r="J35" s="359"/>
      <c r="K35" s="359"/>
      <c r="L35" s="359"/>
      <c r="M35" s="359"/>
      <c r="N35" s="359"/>
      <c r="O35" s="359"/>
      <c r="P35" s="359"/>
      <c r="Q35" s="359"/>
    </row>
    <row r="36" spans="1:17" ht="78" x14ac:dyDescent="0.25">
      <c r="A36" s="353" t="s">
        <v>6</v>
      </c>
      <c r="B36" s="355" t="s">
        <v>249</v>
      </c>
      <c r="C36" s="355" t="s">
        <v>319</v>
      </c>
      <c r="D36" s="356"/>
      <c r="E36" s="357"/>
      <c r="F36" s="357"/>
      <c r="G36" s="350"/>
      <c r="H36" s="359"/>
      <c r="I36" s="350"/>
      <c r="J36" s="350"/>
      <c r="K36" s="350"/>
      <c r="L36" s="350"/>
      <c r="M36" s="350"/>
      <c r="N36" s="350"/>
      <c r="O36" s="350"/>
      <c r="P36" s="350"/>
      <c r="Q36" s="350"/>
    </row>
    <row r="37" spans="1:17" ht="39" x14ac:dyDescent="0.25">
      <c r="A37" s="353" t="s">
        <v>7</v>
      </c>
      <c r="B37" s="355" t="s">
        <v>241</v>
      </c>
      <c r="C37" s="355" t="s">
        <v>277</v>
      </c>
      <c r="D37" s="356"/>
      <c r="E37" s="357"/>
      <c r="F37" s="357"/>
      <c r="G37" s="350"/>
      <c r="I37" s="350"/>
      <c r="J37" s="350"/>
      <c r="K37" s="350"/>
      <c r="L37" s="350"/>
      <c r="M37" s="350"/>
      <c r="N37" s="350"/>
      <c r="O37" s="350"/>
      <c r="P37" s="350"/>
      <c r="Q37" s="350"/>
    </row>
    <row r="38" spans="1:17" ht="15" x14ac:dyDescent="0.25">
      <c r="A38" s="412"/>
      <c r="B38" s="345"/>
      <c r="C38" s="346"/>
      <c r="D38" s="408" t="s">
        <v>278</v>
      </c>
      <c r="E38" s="351"/>
      <c r="F38" s="352"/>
      <c r="G38" s="350"/>
      <c r="H38" s="350"/>
      <c r="I38" s="350"/>
      <c r="J38" s="350"/>
      <c r="K38" s="350"/>
      <c r="L38" s="350"/>
      <c r="M38" s="350"/>
      <c r="N38" s="350"/>
      <c r="O38" s="350"/>
      <c r="P38" s="350"/>
      <c r="Q38" s="350"/>
    </row>
    <row r="39" spans="1:17" x14ac:dyDescent="0.25">
      <c r="A39" s="344"/>
      <c r="B39" s="364"/>
      <c r="C39" s="365"/>
      <c r="D39" s="366" t="s">
        <v>263</v>
      </c>
      <c r="E39" s="367">
        <f>SUM(E36:E37)</f>
        <v>0</v>
      </c>
      <c r="F39" s="368">
        <f>SUM(F36:F37)</f>
        <v>0</v>
      </c>
      <c r="G39" s="350"/>
      <c r="H39" s="350"/>
      <c r="I39" s="350"/>
      <c r="J39" s="350"/>
      <c r="K39" s="350"/>
      <c r="L39" s="350"/>
      <c r="M39" s="350"/>
      <c r="N39" s="350"/>
      <c r="O39" s="350"/>
      <c r="P39" s="350"/>
      <c r="Q39" s="350"/>
    </row>
    <row r="40" spans="1:17" s="378" customFormat="1" x14ac:dyDescent="0.25">
      <c r="A40" s="369"/>
      <c r="B40" s="370"/>
      <c r="C40" s="370"/>
      <c r="D40" s="371" t="s">
        <v>264</v>
      </c>
      <c r="E40" s="372">
        <v>6</v>
      </c>
      <c r="F40" s="373">
        <v>6</v>
      </c>
      <c r="G40" s="359"/>
      <c r="H40" s="359"/>
      <c r="I40" s="359"/>
      <c r="J40" s="359"/>
      <c r="K40" s="359"/>
      <c r="L40" s="359"/>
      <c r="M40" s="359"/>
      <c r="N40" s="359"/>
      <c r="O40" s="359"/>
      <c r="P40" s="359"/>
      <c r="Q40" s="359"/>
    </row>
    <row r="41" spans="1:17" x14ac:dyDescent="0.25">
      <c r="A41" s="344"/>
      <c r="B41" s="345"/>
      <c r="C41" s="346"/>
      <c r="D41" s="375" t="s">
        <v>265</v>
      </c>
      <c r="E41" s="376">
        <f>E39/E40</f>
        <v>0</v>
      </c>
      <c r="F41" s="377">
        <f>F39/F40</f>
        <v>0</v>
      </c>
      <c r="G41" s="350"/>
      <c r="H41" s="350"/>
      <c r="I41" s="350"/>
      <c r="J41" s="350"/>
      <c r="K41" s="350"/>
      <c r="L41" s="350"/>
      <c r="M41" s="350"/>
      <c r="N41" s="350"/>
      <c r="O41" s="350"/>
      <c r="P41" s="350"/>
      <c r="Q41" s="350"/>
    </row>
    <row r="42" spans="1:17" ht="15" x14ac:dyDescent="0.25">
      <c r="A42" s="409" t="s">
        <v>279</v>
      </c>
      <c r="B42" s="345"/>
      <c r="C42" s="346"/>
      <c r="D42" s="347"/>
      <c r="E42" s="351"/>
      <c r="F42" s="352"/>
      <c r="G42" s="350"/>
      <c r="H42" s="350"/>
      <c r="I42" s="350"/>
      <c r="J42" s="350"/>
      <c r="K42" s="350"/>
      <c r="L42" s="350"/>
      <c r="M42" s="350"/>
      <c r="N42" s="350"/>
      <c r="O42" s="350"/>
      <c r="P42" s="350"/>
      <c r="Q42" s="350"/>
    </row>
    <row r="43" spans="1:17" ht="91" x14ac:dyDescent="0.25">
      <c r="A43" s="405" t="s">
        <v>89</v>
      </c>
      <c r="B43" s="362" t="s">
        <v>242</v>
      </c>
      <c r="C43" s="362" t="s">
        <v>320</v>
      </c>
      <c r="D43" s="356"/>
      <c r="E43" s="357"/>
      <c r="F43" s="358"/>
      <c r="G43" s="350"/>
      <c r="H43" s="359"/>
      <c r="I43" s="350"/>
      <c r="J43" s="350"/>
      <c r="K43" s="350"/>
      <c r="L43" s="350"/>
      <c r="M43" s="350"/>
      <c r="N43" s="350"/>
      <c r="O43" s="350"/>
      <c r="P43" s="350"/>
      <c r="Q43" s="350"/>
    </row>
    <row r="44" spans="1:17" ht="52" x14ac:dyDescent="0.25">
      <c r="A44" s="413" t="s">
        <v>15</v>
      </c>
      <c r="B44" s="355" t="s">
        <v>243</v>
      </c>
      <c r="C44" s="362" t="s">
        <v>280</v>
      </c>
      <c r="D44" s="356"/>
      <c r="E44" s="357"/>
      <c r="F44" s="358"/>
      <c r="G44" s="350"/>
      <c r="I44" s="350"/>
      <c r="J44" s="350"/>
      <c r="K44" s="350"/>
      <c r="L44" s="350"/>
      <c r="M44" s="350"/>
      <c r="N44" s="350"/>
      <c r="O44" s="350"/>
      <c r="P44" s="350"/>
      <c r="Q44" s="350"/>
    </row>
    <row r="45" spans="1:17" ht="15" x14ac:dyDescent="0.25">
      <c r="A45" s="412"/>
      <c r="B45" s="345"/>
      <c r="C45" s="387"/>
      <c r="D45" s="408" t="s">
        <v>281</v>
      </c>
      <c r="E45" s="351"/>
      <c r="F45" s="352"/>
      <c r="G45" s="350"/>
      <c r="H45" s="350"/>
      <c r="I45" s="350"/>
      <c r="J45" s="350"/>
      <c r="K45" s="350"/>
      <c r="L45" s="350"/>
      <c r="M45" s="350"/>
      <c r="N45" s="350"/>
      <c r="O45" s="350"/>
      <c r="P45" s="350"/>
      <c r="Q45" s="350"/>
    </row>
    <row r="46" spans="1:17" s="378" customFormat="1" x14ac:dyDescent="0.25">
      <c r="A46" s="344"/>
      <c r="B46" s="364"/>
      <c r="C46" s="365"/>
      <c r="D46" s="366" t="s">
        <v>263</v>
      </c>
      <c r="E46" s="367">
        <f>SUM(E43:E44)</f>
        <v>0</v>
      </c>
      <c r="F46" s="368">
        <f>SUM(F43:F44)</f>
        <v>0</v>
      </c>
      <c r="G46" s="414"/>
      <c r="H46" s="414"/>
      <c r="I46" s="414"/>
      <c r="J46" s="414"/>
      <c r="K46" s="414"/>
      <c r="L46" s="414"/>
      <c r="M46" s="414"/>
      <c r="N46" s="414"/>
      <c r="O46" s="359"/>
      <c r="P46" s="359"/>
      <c r="Q46" s="359"/>
    </row>
    <row r="47" spans="1:17" x14ac:dyDescent="0.25">
      <c r="A47" s="369"/>
      <c r="B47" s="370"/>
      <c r="C47" s="370"/>
      <c r="D47" s="371" t="s">
        <v>264</v>
      </c>
      <c r="E47" s="372">
        <v>6</v>
      </c>
      <c r="F47" s="373">
        <v>6</v>
      </c>
      <c r="G47" s="350"/>
      <c r="H47" s="350"/>
      <c r="I47" s="350"/>
      <c r="J47" s="350"/>
      <c r="K47" s="350"/>
      <c r="L47" s="350"/>
      <c r="M47" s="350"/>
      <c r="N47" s="350"/>
      <c r="O47" s="350"/>
      <c r="P47" s="350"/>
      <c r="Q47" s="350"/>
    </row>
    <row r="48" spans="1:17" x14ac:dyDescent="0.25">
      <c r="A48" s="344"/>
      <c r="B48" s="345"/>
      <c r="C48" s="346"/>
      <c r="D48" s="375" t="s">
        <v>265</v>
      </c>
      <c r="E48" s="376">
        <f>E46/E47</f>
        <v>0</v>
      </c>
      <c r="F48" s="377">
        <f>F46/F47</f>
        <v>0</v>
      </c>
      <c r="G48" s="350"/>
      <c r="H48" s="350"/>
      <c r="I48" s="350"/>
      <c r="J48" s="350"/>
      <c r="K48" s="350"/>
      <c r="L48" s="350"/>
      <c r="M48" s="350"/>
      <c r="N48" s="350"/>
      <c r="O48" s="350"/>
      <c r="P48" s="350"/>
      <c r="Q48" s="350"/>
    </row>
    <row r="49" spans="1:17" ht="15" x14ac:dyDescent="0.25">
      <c r="A49" s="409" t="s">
        <v>282</v>
      </c>
      <c r="B49" s="345"/>
      <c r="C49" s="346"/>
      <c r="D49" s="347"/>
      <c r="E49" s="351"/>
      <c r="F49" s="352"/>
      <c r="G49" s="350"/>
      <c r="H49" s="350"/>
      <c r="I49" s="350"/>
      <c r="J49" s="350"/>
      <c r="K49" s="350"/>
      <c r="L49" s="350"/>
      <c r="M49" s="350"/>
      <c r="N49" s="350"/>
      <c r="O49" s="350"/>
      <c r="P49" s="350"/>
      <c r="Q49" s="350"/>
    </row>
    <row r="50" spans="1:17" ht="169" x14ac:dyDescent="0.25">
      <c r="A50" s="353" t="s">
        <v>8</v>
      </c>
      <c r="B50" s="355" t="s">
        <v>244</v>
      </c>
      <c r="C50" s="355" t="s">
        <v>321</v>
      </c>
      <c r="D50" s="356"/>
      <c r="E50" s="357"/>
      <c r="F50" s="358"/>
      <c r="G50" s="350"/>
      <c r="H50" s="350"/>
      <c r="I50" s="350"/>
      <c r="J50" s="350"/>
      <c r="K50" s="350"/>
      <c r="L50" s="350"/>
      <c r="M50" s="350"/>
      <c r="N50" s="350"/>
      <c r="O50" s="350"/>
      <c r="P50" s="350"/>
      <c r="Q50" s="350"/>
    </row>
    <row r="51" spans="1:17" ht="117" x14ac:dyDescent="0.25">
      <c r="A51" s="353" t="s">
        <v>61</v>
      </c>
      <c r="B51" s="355" t="s">
        <v>245</v>
      </c>
      <c r="C51" s="362" t="s">
        <v>322</v>
      </c>
      <c r="D51" s="356"/>
      <c r="E51" s="357"/>
      <c r="F51" s="358"/>
      <c r="G51" s="350"/>
      <c r="I51" s="350"/>
      <c r="J51" s="350"/>
      <c r="K51" s="350"/>
      <c r="L51" s="350"/>
      <c r="M51" s="350"/>
      <c r="N51" s="350"/>
      <c r="O51" s="350"/>
      <c r="P51" s="350"/>
      <c r="Q51" s="350"/>
    </row>
    <row r="52" spans="1:17" ht="15" x14ac:dyDescent="0.25">
      <c r="A52" s="344"/>
      <c r="B52" s="345"/>
      <c r="C52" s="387"/>
      <c r="D52" s="408" t="s">
        <v>283</v>
      </c>
      <c r="E52" s="415"/>
      <c r="F52" s="416"/>
      <c r="G52" s="350"/>
      <c r="H52" s="350"/>
      <c r="I52" s="350"/>
      <c r="J52" s="350"/>
      <c r="K52" s="350"/>
      <c r="L52" s="350"/>
      <c r="M52" s="350"/>
      <c r="N52" s="350"/>
      <c r="O52" s="350"/>
      <c r="P52" s="350"/>
      <c r="Q52" s="350"/>
    </row>
    <row r="53" spans="1:17" x14ac:dyDescent="0.25">
      <c r="A53" s="344"/>
      <c r="B53" s="364"/>
      <c r="C53" s="365"/>
      <c r="D53" s="366" t="s">
        <v>263</v>
      </c>
      <c r="E53" s="367">
        <f>SUM(E50:E51)</f>
        <v>0</v>
      </c>
      <c r="F53" s="368">
        <f>SUM(F50:F51)</f>
        <v>0</v>
      </c>
      <c r="G53" s="350"/>
      <c r="H53" s="350"/>
      <c r="I53" s="350"/>
      <c r="J53" s="350"/>
      <c r="K53" s="350"/>
      <c r="L53" s="350"/>
      <c r="M53" s="350"/>
      <c r="N53" s="350"/>
      <c r="O53" s="350"/>
      <c r="P53" s="350"/>
      <c r="Q53" s="350"/>
    </row>
    <row r="54" spans="1:17" s="378" customFormat="1" x14ac:dyDescent="0.25">
      <c r="A54" s="417"/>
      <c r="B54" s="418"/>
      <c r="C54" s="418"/>
      <c r="D54" s="371" t="s">
        <v>264</v>
      </c>
      <c r="E54" s="372">
        <v>6</v>
      </c>
      <c r="F54" s="373">
        <v>6</v>
      </c>
      <c r="G54" s="359"/>
      <c r="H54" s="359"/>
      <c r="I54" s="359"/>
      <c r="J54" s="359"/>
      <c r="K54" s="359"/>
      <c r="L54" s="359"/>
      <c r="M54" s="359"/>
      <c r="N54" s="359"/>
      <c r="O54" s="359"/>
      <c r="P54" s="359"/>
      <c r="Q54" s="359"/>
    </row>
    <row r="55" spans="1:17" x14ac:dyDescent="0.25">
      <c r="A55" s="337"/>
      <c r="B55" s="334"/>
      <c r="C55" s="335"/>
      <c r="D55" s="375" t="s">
        <v>265</v>
      </c>
      <c r="E55" s="376">
        <f>E53/E54</f>
        <v>0</v>
      </c>
      <c r="F55" s="377">
        <f>F53/F54</f>
        <v>0</v>
      </c>
      <c r="G55" s="350"/>
      <c r="H55" s="350"/>
      <c r="I55" s="350"/>
      <c r="J55" s="350"/>
      <c r="K55" s="350"/>
      <c r="L55" s="350"/>
      <c r="M55" s="350"/>
      <c r="N55" s="350"/>
      <c r="O55" s="350"/>
      <c r="P55" s="350"/>
      <c r="Q55" s="350"/>
    </row>
    <row r="56" spans="1:17" x14ac:dyDescent="0.25">
      <c r="A56" s="337"/>
      <c r="B56" s="334"/>
      <c r="C56" s="335"/>
      <c r="D56" s="375"/>
      <c r="E56" s="419"/>
      <c r="F56" s="420"/>
      <c r="G56" s="350"/>
      <c r="H56" s="350"/>
      <c r="I56" s="350"/>
      <c r="J56" s="350"/>
      <c r="K56" s="350"/>
      <c r="L56" s="350"/>
      <c r="M56" s="350"/>
      <c r="N56" s="350"/>
      <c r="O56" s="350"/>
      <c r="P56" s="350"/>
      <c r="Q56" s="350"/>
    </row>
    <row r="57" spans="1:17" ht="15" x14ac:dyDescent="0.25">
      <c r="A57" s="337"/>
      <c r="B57" s="334"/>
      <c r="C57" s="335"/>
      <c r="D57" s="408" t="s">
        <v>284</v>
      </c>
      <c r="E57" s="421"/>
      <c r="F57" s="422"/>
      <c r="G57" s="350"/>
      <c r="H57" s="350"/>
      <c r="I57" s="350"/>
      <c r="J57" s="350"/>
      <c r="K57" s="350"/>
      <c r="L57" s="350"/>
      <c r="M57" s="350"/>
      <c r="N57" s="350"/>
      <c r="O57" s="350"/>
      <c r="P57" s="350"/>
      <c r="Q57" s="350"/>
    </row>
    <row r="58" spans="1:17" x14ac:dyDescent="0.25">
      <c r="A58" s="337"/>
      <c r="B58" s="423"/>
      <c r="C58" s="424"/>
      <c r="D58" s="366" t="s">
        <v>263</v>
      </c>
      <c r="E58" s="367">
        <f>E15+E24+E32+E39+E46+E53</f>
        <v>0</v>
      </c>
      <c r="F58" s="368">
        <f>F15+F24+F32+F39+F46+F53</f>
        <v>0</v>
      </c>
      <c r="G58" s="350"/>
      <c r="H58" s="350"/>
      <c r="I58" s="350"/>
      <c r="J58" s="350"/>
      <c r="K58" s="350"/>
      <c r="L58" s="350"/>
      <c r="M58" s="350"/>
      <c r="N58" s="350"/>
      <c r="O58" s="350"/>
      <c r="P58" s="350"/>
      <c r="Q58" s="350"/>
    </row>
    <row r="59" spans="1:17" x14ac:dyDescent="0.25">
      <c r="A59" s="337"/>
      <c r="B59" s="423"/>
      <c r="C59" s="424"/>
      <c r="D59" s="371" t="s">
        <v>264</v>
      </c>
      <c r="E59" s="372">
        <f>E16+E25+E33+E40+E47+E54</f>
        <v>51</v>
      </c>
      <c r="F59" s="373">
        <f>F16+F25+F33+F40+F47+F54</f>
        <v>51</v>
      </c>
      <c r="G59" s="350"/>
      <c r="H59" s="350"/>
      <c r="I59" s="350"/>
      <c r="J59" s="350"/>
      <c r="K59" s="350"/>
      <c r="L59" s="350"/>
      <c r="M59" s="350"/>
      <c r="N59" s="350"/>
      <c r="O59" s="350"/>
      <c r="P59" s="350"/>
      <c r="Q59" s="350"/>
    </row>
    <row r="60" spans="1:17" s="378" customFormat="1" x14ac:dyDescent="0.25">
      <c r="A60" s="417"/>
      <c r="B60" s="418"/>
      <c r="C60" s="418"/>
      <c r="D60" s="375" t="s">
        <v>265</v>
      </c>
      <c r="E60" s="376">
        <f>E58/E59</f>
        <v>0</v>
      </c>
      <c r="F60" s="377">
        <f>F58/F59</f>
        <v>0</v>
      </c>
      <c r="G60" s="359"/>
      <c r="H60" s="359"/>
      <c r="I60" s="359"/>
      <c r="J60" s="359"/>
      <c r="K60" s="359"/>
      <c r="L60" s="359"/>
      <c r="M60" s="359"/>
      <c r="N60" s="359"/>
      <c r="O60" s="359"/>
      <c r="P60" s="359"/>
      <c r="Q60" s="359"/>
    </row>
    <row r="61" spans="1:17" ht="13.5" thickBot="1" x14ac:dyDescent="0.3">
      <c r="A61" s="425"/>
      <c r="B61" s="426"/>
      <c r="C61" s="427"/>
      <c r="D61" s="428"/>
      <c r="E61" s="429"/>
      <c r="F61" s="430"/>
      <c r="G61" s="350"/>
      <c r="H61" s="350"/>
      <c r="I61" s="350"/>
      <c r="J61" s="350"/>
      <c r="K61" s="350"/>
      <c r="L61" s="350"/>
      <c r="M61" s="350"/>
      <c r="N61" s="350"/>
      <c r="O61" s="350"/>
      <c r="P61" s="350"/>
      <c r="Q61" s="350"/>
    </row>
    <row r="62" spans="1:17" x14ac:dyDescent="0.25">
      <c r="G62" s="350"/>
      <c r="H62" s="350"/>
      <c r="I62" s="350"/>
      <c r="J62" s="350"/>
      <c r="K62" s="350"/>
      <c r="L62" s="350"/>
      <c r="M62" s="350"/>
      <c r="N62" s="350"/>
      <c r="O62" s="350"/>
      <c r="P62" s="350"/>
      <c r="Q62" s="350"/>
    </row>
    <row r="63" spans="1:17" x14ac:dyDescent="0.25">
      <c r="F63" s="350"/>
      <c r="G63" s="350"/>
      <c r="H63" s="350"/>
      <c r="I63" s="350"/>
      <c r="J63" s="350"/>
      <c r="K63" s="350"/>
      <c r="L63" s="350"/>
      <c r="M63" s="350"/>
      <c r="N63" s="350"/>
      <c r="O63" s="350"/>
      <c r="P63" s="350"/>
      <c r="Q63" s="350"/>
    </row>
    <row r="64" spans="1:17" x14ac:dyDescent="0.25">
      <c r="F64" s="350"/>
      <c r="G64" s="350"/>
      <c r="H64" s="350"/>
      <c r="I64" s="350"/>
      <c r="J64" s="350"/>
      <c r="K64" s="350"/>
      <c r="L64" s="350"/>
      <c r="M64" s="350"/>
      <c r="N64" s="350"/>
      <c r="O64" s="350"/>
      <c r="P64" s="350"/>
      <c r="Q64" s="350"/>
    </row>
    <row r="65" spans="1:17" x14ac:dyDescent="0.25">
      <c r="A65" s="434"/>
      <c r="F65" s="350"/>
      <c r="G65" s="350"/>
      <c r="H65" s="350"/>
      <c r="I65" s="350"/>
      <c r="J65" s="350"/>
      <c r="K65" s="350"/>
      <c r="L65" s="350"/>
      <c r="M65" s="350"/>
      <c r="N65" s="350"/>
      <c r="O65" s="350"/>
      <c r="P65" s="350"/>
      <c r="Q65" s="350"/>
    </row>
    <row r="66" spans="1:17" x14ac:dyDescent="0.25">
      <c r="A66" s="434"/>
    </row>
    <row r="67" spans="1:17" x14ac:dyDescent="0.25">
      <c r="A67" s="434"/>
    </row>
    <row r="68" spans="1:17" x14ac:dyDescent="0.25">
      <c r="A68" s="434"/>
    </row>
    <row r="69" spans="1:17" x14ac:dyDescent="0.25">
      <c r="A69" s="434"/>
    </row>
    <row r="70" spans="1:17" x14ac:dyDescent="0.25">
      <c r="A70" s="434"/>
    </row>
    <row r="71" spans="1:17" x14ac:dyDescent="0.25">
      <c r="A71" s="434"/>
    </row>
    <row r="72" spans="1:17" x14ac:dyDescent="0.25">
      <c r="A72" s="434"/>
    </row>
    <row r="73" spans="1:17" x14ac:dyDescent="0.25">
      <c r="A73" s="434"/>
    </row>
  </sheetData>
  <customSheetViews>
    <customSheetView guid="{0FB14158-E61A-11D4-BB3D-0050DA9A47DF}" showRuler="0" topLeftCell="A48">
      <selection activeCell="F41" sqref="F41"/>
      <pageMargins left="0.75" right="0.75" top="1" bottom="1" header="0.5" footer="0.5"/>
      <printOptions horizontalCentered="1"/>
      <pageSetup fitToHeight="2" orientation="portrait" cellComments="atEnd" r:id="rId1"/>
      <headerFooter alignWithMargins="0"/>
    </customSheetView>
  </customSheetViews>
  <mergeCells count="12">
    <mergeCell ref="A27:B27"/>
    <mergeCell ref="C3:C4"/>
    <mergeCell ref="E2:F2"/>
    <mergeCell ref="E1:F1"/>
    <mergeCell ref="E3:F3"/>
    <mergeCell ref="E4:F4"/>
    <mergeCell ref="E5:F5"/>
    <mergeCell ref="D7:F7"/>
    <mergeCell ref="D6:F6"/>
    <mergeCell ref="A8:B8"/>
    <mergeCell ref="A10:B10"/>
    <mergeCell ref="A18:B18"/>
  </mergeCells>
  <phoneticPr fontId="0" type="noConversion"/>
  <conditionalFormatting sqref="E11:F13 E28:F30 E36:F37 E43:F44 E50:F51 E19:F22">
    <cfRule type="cellIs" dxfId="14" priority="6" operator="equal">
      <formula>1</formula>
    </cfRule>
  </conditionalFormatting>
  <conditionalFormatting sqref="E11:F13 E28:F30 E36:F37 E43:F44 E50:F51 E19:F22">
    <cfRule type="cellIs" dxfId="13" priority="5" operator="equal">
      <formula>2</formula>
    </cfRule>
  </conditionalFormatting>
  <conditionalFormatting sqref="E11:F13 E28:F30 E36:F37 E43:F44 E50:F51 E19:F22">
    <cfRule type="cellIs" dxfId="12" priority="4" operator="equal">
      <formula>3</formula>
    </cfRule>
  </conditionalFormatting>
  <conditionalFormatting sqref="E14:F14">
    <cfRule type="cellIs" dxfId="11" priority="3" operator="equal">
      <formula>1</formula>
    </cfRule>
  </conditionalFormatting>
  <conditionalFormatting sqref="E14:F14">
    <cfRule type="cellIs" dxfId="10" priority="2" operator="equal">
      <formula>2</formula>
    </cfRule>
  </conditionalFormatting>
  <conditionalFormatting sqref="E14:F14">
    <cfRule type="cellIs" dxfId="9" priority="1" operator="equal">
      <formula>3</formula>
    </cfRule>
  </conditionalFormatting>
  <dataValidations count="1">
    <dataValidation type="list" allowBlank="1" showInputMessage="1" showErrorMessage="1" sqref="E50:F51 E43:F44 E11:F14 E19:F22 E28:F30 E36:F37" xr:uid="{00000000-0002-0000-0500-000000000000}">
      <formula1>"1,2,3"</formula1>
    </dataValidation>
  </dataValidations>
  <hyperlinks>
    <hyperlink ref="D7" r:id="rId2" xr:uid="{00000000-0004-0000-0500-000000000000}"/>
  </hyperlinks>
  <printOptions horizontalCentered="1"/>
  <pageMargins left="0.23622047244094491" right="0.23622047244094491" top="0.74803149606299213" bottom="0.74803149606299213" header="0.31496062992125984" footer="0.31496062992125984"/>
  <pageSetup scale="46" orientation="portrait" r:id="rId3"/>
  <headerFooter alignWithMargins="0">
    <oddFooter>&amp;LYFAI-RM/PC-FR-08-02 / Rev 05 
(01-Nov-2020)&amp;CYanfeng Automotive Interiors. 
Confidential and Proprietary&amp;RPage &amp;P of &amp;N</oddFooter>
  </headerFooter>
  <rowBreaks count="1" manualBreakCount="1">
    <brk id="26" max="5"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1"/>
  </sheetPr>
  <dimension ref="A1:I135"/>
  <sheetViews>
    <sheetView showGridLines="0" view="pageBreakPreview" topLeftCell="A22" zoomScale="60" zoomScaleNormal="50" workbookViewId="0">
      <selection activeCell="E9" sqref="E9"/>
    </sheetView>
  </sheetViews>
  <sheetFormatPr defaultColWidth="9.1796875" defaultRowHeight="13" x14ac:dyDescent="0.25"/>
  <cols>
    <col min="1" max="1" width="8.7265625" style="431" customWidth="1"/>
    <col min="2" max="2" width="60.7265625" style="466" customWidth="1"/>
    <col min="3" max="3" width="110.7265625" style="466" customWidth="1"/>
    <col min="4" max="4" width="75.7265625" style="466" customWidth="1"/>
    <col min="5" max="6" width="13.7265625" style="332" customWidth="1"/>
    <col min="7" max="7" width="1.81640625" style="332" customWidth="1"/>
    <col min="8" max="8" width="24" style="332" customWidth="1"/>
    <col min="9" max="16384" width="9.1796875" style="332"/>
  </cols>
  <sheetData>
    <row r="1" spans="1:9" ht="6" customHeight="1" x14ac:dyDescent="0.25">
      <c r="A1" s="328"/>
      <c r="B1" s="329"/>
      <c r="C1" s="330"/>
      <c r="D1" s="331"/>
      <c r="E1" s="662"/>
      <c r="F1" s="663"/>
    </row>
    <row r="2" spans="1:9" x14ac:dyDescent="0.25">
      <c r="A2" s="333"/>
      <c r="B2" s="334"/>
      <c r="C2" s="335"/>
      <c r="D2" s="336" t="s">
        <v>255</v>
      </c>
      <c r="E2" s="660">
        <f>Summary!B5</f>
        <v>0</v>
      </c>
      <c r="F2" s="678"/>
    </row>
    <row r="3" spans="1:9" ht="12.75" customHeight="1" x14ac:dyDescent="0.25">
      <c r="A3" s="333"/>
      <c r="B3" s="334"/>
      <c r="C3" s="659" t="s">
        <v>294</v>
      </c>
      <c r="D3" s="336" t="s">
        <v>256</v>
      </c>
      <c r="E3" s="660">
        <f>Summary!B8</f>
        <v>0</v>
      </c>
      <c r="F3" s="678"/>
    </row>
    <row r="4" spans="1:9" ht="12.75" customHeight="1" x14ac:dyDescent="0.25">
      <c r="A4" s="333"/>
      <c r="B4" s="334"/>
      <c r="C4" s="659"/>
      <c r="D4" s="336" t="s">
        <v>257</v>
      </c>
      <c r="E4" s="664">
        <f>Summary!H5</f>
        <v>0</v>
      </c>
      <c r="F4" s="678"/>
    </row>
    <row r="5" spans="1:9" ht="13.5" thickBot="1" x14ac:dyDescent="0.3">
      <c r="A5" s="333"/>
      <c r="B5" s="334"/>
      <c r="C5" s="335"/>
      <c r="D5" s="336" t="s">
        <v>258</v>
      </c>
      <c r="E5" s="664">
        <f>Summary!H6</f>
        <v>0</v>
      </c>
      <c r="F5" s="678"/>
    </row>
    <row r="6" spans="1:9" ht="13.5" customHeight="1" x14ac:dyDescent="0.25">
      <c r="A6" s="337"/>
      <c r="B6" s="334"/>
      <c r="C6" s="335"/>
      <c r="D6" s="670" t="s">
        <v>395</v>
      </c>
      <c r="E6" s="671"/>
      <c r="F6" s="672"/>
    </row>
    <row r="7" spans="1:9" ht="13.5" customHeight="1" thickBot="1" x14ac:dyDescent="0.3">
      <c r="A7" s="337"/>
      <c r="B7" s="338"/>
      <c r="C7" s="336"/>
      <c r="D7" s="667" t="s">
        <v>246</v>
      </c>
      <c r="E7" s="668"/>
      <c r="F7" s="669"/>
    </row>
    <row r="8" spans="1:9" ht="41.25" customHeight="1" thickBot="1" x14ac:dyDescent="0.3">
      <c r="A8" s="676" t="s">
        <v>400</v>
      </c>
      <c r="B8" s="677"/>
      <c r="C8" s="339" t="s">
        <v>397</v>
      </c>
      <c r="D8" s="340" t="s">
        <v>396</v>
      </c>
      <c r="E8" s="341" t="s">
        <v>252</v>
      </c>
      <c r="F8" s="342" t="s">
        <v>251</v>
      </c>
    </row>
    <row r="9" spans="1:9" ht="6" customHeight="1" x14ac:dyDescent="0.25">
      <c r="A9" s="437"/>
      <c r="B9" s="438"/>
      <c r="C9" s="439"/>
      <c r="D9" s="440"/>
      <c r="E9" s="439"/>
      <c r="F9" s="441"/>
    </row>
    <row r="10" spans="1:9" ht="47.25" customHeight="1" x14ac:dyDescent="0.25">
      <c r="A10" s="442" t="s">
        <v>299</v>
      </c>
      <c r="B10" s="443"/>
      <c r="C10" s="443"/>
      <c r="D10" s="443"/>
      <c r="E10" s="444"/>
      <c r="F10" s="445"/>
      <c r="G10" s="350"/>
      <c r="H10" s="350"/>
      <c r="I10" s="350"/>
    </row>
    <row r="11" spans="1:9" ht="209" customHeight="1" x14ac:dyDescent="0.25">
      <c r="A11" s="399" t="s">
        <v>90</v>
      </c>
      <c r="B11" s="446" t="s">
        <v>295</v>
      </c>
      <c r="C11" s="447" t="s">
        <v>323</v>
      </c>
      <c r="D11" s="448"/>
      <c r="E11" s="449"/>
      <c r="F11" s="450"/>
      <c r="G11" s="350"/>
      <c r="I11" s="350"/>
    </row>
    <row r="12" spans="1:9" ht="116" customHeight="1" x14ac:dyDescent="0.25">
      <c r="A12" s="413" t="s">
        <v>64</v>
      </c>
      <c r="B12" s="355" t="s">
        <v>290</v>
      </c>
      <c r="C12" s="355" t="s">
        <v>324</v>
      </c>
      <c r="D12" s="363"/>
      <c r="E12" s="451"/>
      <c r="F12" s="358"/>
      <c r="G12" s="350"/>
      <c r="I12" s="350"/>
    </row>
    <row r="13" spans="1:9" ht="15" x14ac:dyDescent="0.25">
      <c r="A13" s="344"/>
      <c r="B13" s="452"/>
      <c r="C13" s="453"/>
      <c r="D13" s="408" t="s">
        <v>300</v>
      </c>
      <c r="E13" s="351"/>
      <c r="F13" s="454"/>
      <c r="H13" s="350"/>
      <c r="I13" s="350"/>
    </row>
    <row r="14" spans="1:9" x14ac:dyDescent="0.25">
      <c r="A14" s="344"/>
      <c r="B14" s="455"/>
      <c r="C14" s="455"/>
      <c r="D14" s="366" t="s">
        <v>263</v>
      </c>
      <c r="E14" s="367">
        <f>SUM(E11:E12)</f>
        <v>0</v>
      </c>
      <c r="F14" s="368">
        <f>SUM(F11:F12)</f>
        <v>0</v>
      </c>
      <c r="G14" s="350"/>
      <c r="H14" s="350"/>
      <c r="I14" s="350"/>
    </row>
    <row r="15" spans="1:9" s="378" customFormat="1" x14ac:dyDescent="0.25">
      <c r="A15" s="369"/>
      <c r="B15" s="456"/>
      <c r="C15" s="456"/>
      <c r="D15" s="371" t="s">
        <v>264</v>
      </c>
      <c r="E15" s="372">
        <v>6</v>
      </c>
      <c r="F15" s="373">
        <v>6</v>
      </c>
      <c r="G15" s="350"/>
      <c r="H15" s="359"/>
      <c r="I15" s="359"/>
    </row>
    <row r="16" spans="1:9" x14ac:dyDescent="0.25">
      <c r="A16" s="344"/>
      <c r="B16" s="457"/>
      <c r="C16" s="457"/>
      <c r="D16" s="375" t="s">
        <v>265</v>
      </c>
      <c r="E16" s="376">
        <f>E14/E15</f>
        <v>0</v>
      </c>
      <c r="F16" s="377">
        <f>F14/F15</f>
        <v>0</v>
      </c>
      <c r="G16" s="350"/>
      <c r="H16" s="350"/>
      <c r="I16" s="350"/>
    </row>
    <row r="17" spans="1:9" ht="15" x14ac:dyDescent="0.25">
      <c r="A17" s="409" t="s">
        <v>301</v>
      </c>
      <c r="B17" s="457"/>
      <c r="C17" s="457"/>
      <c r="D17" s="457"/>
      <c r="E17" s="351"/>
      <c r="F17" s="454"/>
      <c r="G17" s="350"/>
      <c r="H17" s="350"/>
      <c r="I17" s="350"/>
    </row>
    <row r="18" spans="1:9" ht="130.5" customHeight="1" x14ac:dyDescent="0.25">
      <c r="A18" s="405" t="s">
        <v>91</v>
      </c>
      <c r="B18" s="362" t="s">
        <v>296</v>
      </c>
      <c r="C18" s="355" t="s">
        <v>325</v>
      </c>
      <c r="D18" s="363"/>
      <c r="E18" s="451"/>
      <c r="F18" s="358"/>
      <c r="G18" s="350"/>
      <c r="I18" s="350"/>
    </row>
    <row r="19" spans="1:9" ht="78" x14ac:dyDescent="0.25">
      <c r="A19" s="405" t="s">
        <v>92</v>
      </c>
      <c r="B19" s="355" t="s">
        <v>291</v>
      </c>
      <c r="C19" s="355" t="s">
        <v>302</v>
      </c>
      <c r="D19" s="363"/>
      <c r="E19" s="451"/>
      <c r="F19" s="358"/>
      <c r="G19" s="350"/>
      <c r="H19" s="350"/>
      <c r="I19" s="350"/>
    </row>
    <row r="20" spans="1:9" ht="52" x14ac:dyDescent="0.25">
      <c r="A20" s="353" t="s">
        <v>9</v>
      </c>
      <c r="B20" s="362" t="s">
        <v>326</v>
      </c>
      <c r="C20" s="362" t="s">
        <v>327</v>
      </c>
      <c r="D20" s="363"/>
      <c r="E20" s="451"/>
      <c r="F20" s="358"/>
      <c r="G20" s="350"/>
      <c r="H20" s="350"/>
      <c r="I20" s="350"/>
    </row>
    <row r="21" spans="1:9" ht="91" x14ac:dyDescent="0.25">
      <c r="A21" s="405" t="s">
        <v>93</v>
      </c>
      <c r="B21" s="362" t="s">
        <v>297</v>
      </c>
      <c r="C21" s="355" t="s">
        <v>303</v>
      </c>
      <c r="D21" s="363"/>
      <c r="E21" s="451"/>
      <c r="F21" s="358"/>
      <c r="G21" s="350"/>
      <c r="I21" s="350"/>
    </row>
    <row r="22" spans="1:9" ht="15" x14ac:dyDescent="0.25">
      <c r="A22" s="344"/>
      <c r="B22" s="452"/>
      <c r="C22" s="453"/>
      <c r="D22" s="408" t="s">
        <v>304</v>
      </c>
      <c r="E22" s="351"/>
      <c r="F22" s="454"/>
      <c r="G22" s="350"/>
      <c r="H22" s="350"/>
      <c r="I22" s="350"/>
    </row>
    <row r="23" spans="1:9" x14ac:dyDescent="0.25">
      <c r="A23" s="344"/>
      <c r="B23" s="455"/>
      <c r="C23" s="455"/>
      <c r="D23" s="366" t="s">
        <v>263</v>
      </c>
      <c r="E23" s="367">
        <f>SUM(E18:E21)</f>
        <v>0</v>
      </c>
      <c r="F23" s="368">
        <f>SUM(F18:F21)</f>
        <v>0</v>
      </c>
      <c r="G23" s="350"/>
      <c r="H23" s="350"/>
      <c r="I23" s="350"/>
    </row>
    <row r="24" spans="1:9" s="378" customFormat="1" x14ac:dyDescent="0.25">
      <c r="A24" s="369"/>
      <c r="B24" s="456"/>
      <c r="C24" s="456"/>
      <c r="D24" s="371" t="s">
        <v>264</v>
      </c>
      <c r="E24" s="372">
        <v>12</v>
      </c>
      <c r="F24" s="373">
        <v>12</v>
      </c>
      <c r="G24" s="359"/>
      <c r="H24" s="359"/>
      <c r="I24" s="359"/>
    </row>
    <row r="25" spans="1:9" x14ac:dyDescent="0.25">
      <c r="A25" s="344"/>
      <c r="B25" s="457"/>
      <c r="C25" s="457"/>
      <c r="D25" s="375" t="s">
        <v>265</v>
      </c>
      <c r="E25" s="376">
        <f>E23/E24</f>
        <v>0</v>
      </c>
      <c r="F25" s="377">
        <f>F23/F24</f>
        <v>0</v>
      </c>
      <c r="G25" s="350"/>
      <c r="H25" s="350"/>
      <c r="I25" s="350"/>
    </row>
    <row r="26" spans="1:9" ht="15.75" customHeight="1" x14ac:dyDescent="0.25">
      <c r="A26" s="458" t="s">
        <v>305</v>
      </c>
      <c r="B26" s="345"/>
      <c r="C26" s="457"/>
      <c r="D26" s="457"/>
      <c r="E26" s="351"/>
      <c r="F26" s="454"/>
      <c r="G26" s="459"/>
      <c r="H26" s="350"/>
      <c r="I26" s="350"/>
    </row>
    <row r="27" spans="1:9" s="378" customFormat="1" ht="143" x14ac:dyDescent="0.25">
      <c r="A27" s="405" t="s">
        <v>94</v>
      </c>
      <c r="B27" s="355" t="s">
        <v>306</v>
      </c>
      <c r="C27" s="362" t="s">
        <v>328</v>
      </c>
      <c r="D27" s="363"/>
      <c r="E27" s="451"/>
      <c r="F27" s="358"/>
      <c r="G27" s="459"/>
      <c r="I27" s="359"/>
    </row>
    <row r="28" spans="1:9" s="461" customFormat="1" ht="52" x14ac:dyDescent="0.25">
      <c r="A28" s="353" t="s">
        <v>31</v>
      </c>
      <c r="B28" s="355" t="s">
        <v>307</v>
      </c>
      <c r="C28" s="355" t="s">
        <v>308</v>
      </c>
      <c r="D28" s="363"/>
      <c r="E28" s="451"/>
      <c r="F28" s="358"/>
      <c r="G28" s="460"/>
      <c r="H28" s="460"/>
      <c r="I28" s="460"/>
    </row>
    <row r="29" spans="1:9" s="461" customFormat="1" ht="52" x14ac:dyDescent="0.25">
      <c r="A29" s="353" t="s">
        <v>66</v>
      </c>
      <c r="B29" s="355" t="s">
        <v>292</v>
      </c>
      <c r="C29" s="355" t="s">
        <v>309</v>
      </c>
      <c r="D29" s="363"/>
      <c r="E29" s="451"/>
      <c r="F29" s="358"/>
      <c r="G29" s="460"/>
      <c r="H29" s="460"/>
      <c r="I29" s="460"/>
    </row>
    <row r="30" spans="1:9" s="461" customFormat="1" ht="78" x14ac:dyDescent="0.25">
      <c r="A30" s="353" t="s">
        <v>67</v>
      </c>
      <c r="B30" s="355" t="s">
        <v>298</v>
      </c>
      <c r="C30" s="355" t="s">
        <v>310</v>
      </c>
      <c r="D30" s="363"/>
      <c r="E30" s="451"/>
      <c r="F30" s="358"/>
      <c r="G30" s="460"/>
      <c r="I30" s="460"/>
    </row>
    <row r="31" spans="1:9" ht="65" x14ac:dyDescent="0.25">
      <c r="A31" s="353" t="s">
        <v>68</v>
      </c>
      <c r="B31" s="355" t="s">
        <v>293</v>
      </c>
      <c r="C31" s="355" t="s">
        <v>311</v>
      </c>
      <c r="D31" s="363"/>
      <c r="E31" s="451"/>
      <c r="F31" s="358"/>
      <c r="G31" s="350"/>
      <c r="I31" s="350"/>
    </row>
    <row r="32" spans="1:9" ht="15" x14ac:dyDescent="0.25">
      <c r="A32" s="344"/>
      <c r="B32" s="452"/>
      <c r="C32" s="453"/>
      <c r="D32" s="462" t="s">
        <v>312</v>
      </c>
      <c r="E32" s="415"/>
      <c r="F32" s="416"/>
      <c r="G32" s="350"/>
      <c r="H32" s="350"/>
      <c r="I32" s="350"/>
    </row>
    <row r="33" spans="1:9" x14ac:dyDescent="0.25">
      <c r="A33" s="344"/>
      <c r="B33" s="455"/>
      <c r="C33" s="455"/>
      <c r="D33" s="366" t="s">
        <v>263</v>
      </c>
      <c r="E33" s="367">
        <f>SUM(E27:E31)</f>
        <v>0</v>
      </c>
      <c r="F33" s="368">
        <f>SUM(F27:F31)</f>
        <v>0</v>
      </c>
      <c r="G33" s="350"/>
      <c r="H33" s="350"/>
      <c r="I33" s="350"/>
    </row>
    <row r="34" spans="1:9" x14ac:dyDescent="0.25">
      <c r="A34" s="344"/>
      <c r="B34" s="455"/>
      <c r="C34" s="455"/>
      <c r="D34" s="371" t="s">
        <v>264</v>
      </c>
      <c r="E34" s="372">
        <v>15</v>
      </c>
      <c r="F34" s="373">
        <v>15</v>
      </c>
      <c r="G34" s="350"/>
      <c r="H34" s="350"/>
      <c r="I34" s="350"/>
    </row>
    <row r="35" spans="1:9" x14ac:dyDescent="0.25">
      <c r="A35" s="344"/>
      <c r="B35" s="455"/>
      <c r="C35" s="455"/>
      <c r="D35" s="375" t="s">
        <v>265</v>
      </c>
      <c r="E35" s="376">
        <f>E33/E34</f>
        <v>0</v>
      </c>
      <c r="F35" s="377">
        <f>F33/F34</f>
        <v>0</v>
      </c>
      <c r="G35" s="350"/>
      <c r="H35" s="350"/>
      <c r="I35" s="350"/>
    </row>
    <row r="36" spans="1:9" ht="6" customHeight="1" x14ac:dyDescent="0.25">
      <c r="A36" s="344"/>
      <c r="B36" s="455"/>
      <c r="C36" s="455"/>
      <c r="D36" s="375"/>
      <c r="E36" s="419"/>
      <c r="F36" s="420"/>
      <c r="G36" s="350"/>
      <c r="H36" s="350"/>
      <c r="I36" s="350"/>
    </row>
    <row r="37" spans="1:9" ht="15" x14ac:dyDescent="0.25">
      <c r="A37" s="369"/>
      <c r="B37" s="456"/>
      <c r="C37" s="456"/>
      <c r="D37" s="408" t="s">
        <v>313</v>
      </c>
      <c r="E37" s="421"/>
      <c r="F37" s="422"/>
      <c r="G37" s="350"/>
      <c r="H37" s="350"/>
      <c r="I37" s="350"/>
    </row>
    <row r="38" spans="1:9" x14ac:dyDescent="0.25">
      <c r="A38" s="344"/>
      <c r="B38" s="457"/>
      <c r="C38" s="457"/>
      <c r="D38" s="366" t="s">
        <v>263</v>
      </c>
      <c r="E38" s="367">
        <f>E14+E23+E33</f>
        <v>0</v>
      </c>
      <c r="F38" s="368">
        <f>F14+F23+F33</f>
        <v>0</v>
      </c>
      <c r="G38" s="350"/>
      <c r="H38" s="350"/>
      <c r="I38" s="350"/>
    </row>
    <row r="39" spans="1:9" x14ac:dyDescent="0.25">
      <c r="A39" s="344"/>
      <c r="B39" s="457"/>
      <c r="C39" s="457"/>
      <c r="D39" s="371" t="s">
        <v>264</v>
      </c>
      <c r="E39" s="372">
        <f>E15+E24+E34</f>
        <v>33</v>
      </c>
      <c r="F39" s="373">
        <f>F15+F24+F34</f>
        <v>33</v>
      </c>
      <c r="G39" s="350"/>
      <c r="H39" s="350"/>
      <c r="I39" s="350"/>
    </row>
    <row r="40" spans="1:9" x14ac:dyDescent="0.25">
      <c r="A40" s="412"/>
      <c r="B40" s="463"/>
      <c r="C40" s="463"/>
      <c r="D40" s="375" t="s">
        <v>265</v>
      </c>
      <c r="E40" s="376">
        <f>E38/E39</f>
        <v>0</v>
      </c>
      <c r="F40" s="377">
        <f>F38/F39</f>
        <v>0</v>
      </c>
      <c r="G40" s="350"/>
      <c r="H40" s="350"/>
      <c r="I40" s="350"/>
    </row>
    <row r="41" spans="1:9" ht="13.5" thickBot="1" x14ac:dyDescent="0.3">
      <c r="A41" s="464"/>
      <c r="B41" s="465"/>
      <c r="C41" s="465"/>
      <c r="D41" s="428"/>
      <c r="E41" s="429"/>
      <c r="F41" s="430"/>
      <c r="G41" s="350"/>
      <c r="H41" s="350"/>
      <c r="I41" s="350"/>
    </row>
    <row r="42" spans="1:9" x14ac:dyDescent="0.25">
      <c r="F42" s="350"/>
      <c r="G42" s="350"/>
      <c r="H42" s="350"/>
      <c r="I42" s="350"/>
    </row>
    <row r="43" spans="1:9" x14ac:dyDescent="0.25">
      <c r="F43" s="350"/>
      <c r="G43" s="350"/>
    </row>
    <row r="44" spans="1:9" x14ac:dyDescent="0.25">
      <c r="F44" s="350"/>
      <c r="G44" s="350"/>
    </row>
    <row r="45" spans="1:9" x14ac:dyDescent="0.25">
      <c r="F45" s="350"/>
      <c r="G45" s="350"/>
    </row>
    <row r="46" spans="1:9" x14ac:dyDescent="0.25">
      <c r="F46" s="350"/>
      <c r="G46" s="350"/>
    </row>
    <row r="47" spans="1:9" x14ac:dyDescent="0.25">
      <c r="F47" s="350"/>
      <c r="G47" s="350"/>
    </row>
    <row r="48" spans="1:9" x14ac:dyDescent="0.25">
      <c r="F48" s="350"/>
      <c r="G48" s="350"/>
    </row>
    <row r="49" spans="6:7" x14ac:dyDescent="0.25">
      <c r="F49" s="350"/>
      <c r="G49" s="350"/>
    </row>
    <row r="50" spans="6:7" x14ac:dyDescent="0.25">
      <c r="F50" s="350"/>
      <c r="G50" s="350"/>
    </row>
    <row r="51" spans="6:7" x14ac:dyDescent="0.25">
      <c r="F51" s="350"/>
      <c r="G51" s="350"/>
    </row>
    <row r="52" spans="6:7" x14ac:dyDescent="0.25">
      <c r="F52" s="350"/>
      <c r="G52" s="350"/>
    </row>
    <row r="53" spans="6:7" x14ac:dyDescent="0.25">
      <c r="F53" s="350"/>
      <c r="G53" s="350"/>
    </row>
    <row r="54" spans="6:7" x14ac:dyDescent="0.25">
      <c r="F54" s="350"/>
      <c r="G54" s="350"/>
    </row>
    <row r="55" spans="6:7" x14ac:dyDescent="0.25">
      <c r="F55" s="350"/>
      <c r="G55" s="350"/>
    </row>
    <row r="56" spans="6:7" x14ac:dyDescent="0.25">
      <c r="F56" s="350"/>
      <c r="G56" s="350"/>
    </row>
    <row r="57" spans="6:7" x14ac:dyDescent="0.25">
      <c r="F57" s="350"/>
      <c r="G57" s="350"/>
    </row>
    <row r="58" spans="6:7" x14ac:dyDescent="0.25">
      <c r="F58" s="350"/>
      <c r="G58" s="350"/>
    </row>
    <row r="59" spans="6:7" x14ac:dyDescent="0.25">
      <c r="F59" s="350"/>
      <c r="G59" s="350"/>
    </row>
    <row r="60" spans="6:7" x14ac:dyDescent="0.25">
      <c r="F60" s="350"/>
      <c r="G60" s="350"/>
    </row>
    <row r="61" spans="6:7" x14ac:dyDescent="0.25">
      <c r="F61" s="350"/>
      <c r="G61" s="350"/>
    </row>
    <row r="62" spans="6:7" x14ac:dyDescent="0.25">
      <c r="F62" s="350"/>
      <c r="G62" s="350"/>
    </row>
    <row r="63" spans="6:7" x14ac:dyDescent="0.25">
      <c r="F63" s="350"/>
      <c r="G63" s="350"/>
    </row>
    <row r="64" spans="6:7" x14ac:dyDescent="0.25">
      <c r="F64" s="350"/>
      <c r="G64" s="350"/>
    </row>
    <row r="65" spans="6:7" x14ac:dyDescent="0.25">
      <c r="F65" s="350"/>
      <c r="G65" s="350"/>
    </row>
    <row r="66" spans="6:7" x14ac:dyDescent="0.25">
      <c r="F66" s="350"/>
      <c r="G66" s="350"/>
    </row>
    <row r="67" spans="6:7" x14ac:dyDescent="0.25">
      <c r="F67" s="350"/>
      <c r="G67" s="350"/>
    </row>
    <row r="68" spans="6:7" x14ac:dyDescent="0.25">
      <c r="F68" s="350"/>
      <c r="G68" s="350"/>
    </row>
    <row r="69" spans="6:7" x14ac:dyDescent="0.25">
      <c r="F69" s="350"/>
      <c r="G69" s="350"/>
    </row>
    <row r="70" spans="6:7" x14ac:dyDescent="0.25">
      <c r="F70" s="350"/>
      <c r="G70" s="350"/>
    </row>
    <row r="71" spans="6:7" x14ac:dyDescent="0.25">
      <c r="F71" s="350"/>
      <c r="G71" s="350"/>
    </row>
    <row r="72" spans="6:7" x14ac:dyDescent="0.25">
      <c r="F72" s="350"/>
      <c r="G72" s="350"/>
    </row>
    <row r="73" spans="6:7" x14ac:dyDescent="0.25">
      <c r="F73" s="350"/>
      <c r="G73" s="350"/>
    </row>
    <row r="74" spans="6:7" x14ac:dyDescent="0.25">
      <c r="F74" s="350"/>
      <c r="G74" s="350"/>
    </row>
    <row r="75" spans="6:7" x14ac:dyDescent="0.25">
      <c r="F75" s="350"/>
      <c r="G75" s="350"/>
    </row>
    <row r="76" spans="6:7" x14ac:dyDescent="0.25">
      <c r="F76" s="350"/>
      <c r="G76" s="350"/>
    </row>
    <row r="77" spans="6:7" x14ac:dyDescent="0.25">
      <c r="F77" s="350"/>
      <c r="G77" s="350"/>
    </row>
    <row r="78" spans="6:7" x14ac:dyDescent="0.25">
      <c r="F78" s="350"/>
      <c r="G78" s="350"/>
    </row>
    <row r="79" spans="6:7" x14ac:dyDescent="0.25">
      <c r="F79" s="350"/>
      <c r="G79" s="350"/>
    </row>
    <row r="80" spans="6:7" x14ac:dyDescent="0.25">
      <c r="F80" s="350"/>
      <c r="G80" s="350"/>
    </row>
    <row r="81" spans="6:7" x14ac:dyDescent="0.25">
      <c r="F81" s="350"/>
      <c r="G81" s="350"/>
    </row>
    <row r="82" spans="6:7" x14ac:dyDescent="0.25">
      <c r="F82" s="350"/>
      <c r="G82" s="350"/>
    </row>
    <row r="83" spans="6:7" x14ac:dyDescent="0.25">
      <c r="F83" s="350"/>
      <c r="G83" s="350"/>
    </row>
    <row r="84" spans="6:7" x14ac:dyDescent="0.25">
      <c r="F84" s="350"/>
      <c r="G84" s="350"/>
    </row>
    <row r="85" spans="6:7" x14ac:dyDescent="0.25">
      <c r="F85" s="350"/>
      <c r="G85" s="350"/>
    </row>
    <row r="86" spans="6:7" x14ac:dyDescent="0.25">
      <c r="F86" s="350"/>
      <c r="G86" s="350"/>
    </row>
    <row r="87" spans="6:7" x14ac:dyDescent="0.25">
      <c r="F87" s="350"/>
      <c r="G87" s="350"/>
    </row>
    <row r="88" spans="6:7" x14ac:dyDescent="0.25">
      <c r="F88" s="350"/>
      <c r="G88" s="350"/>
    </row>
    <row r="89" spans="6:7" x14ac:dyDescent="0.25">
      <c r="F89" s="350"/>
      <c r="G89" s="350"/>
    </row>
    <row r="90" spans="6:7" x14ac:dyDescent="0.25">
      <c r="F90" s="350"/>
      <c r="G90" s="350"/>
    </row>
    <row r="91" spans="6:7" x14ac:dyDescent="0.25">
      <c r="F91" s="350"/>
      <c r="G91" s="350"/>
    </row>
    <row r="92" spans="6:7" x14ac:dyDescent="0.25">
      <c r="F92" s="350"/>
      <c r="G92" s="350"/>
    </row>
    <row r="93" spans="6:7" x14ac:dyDescent="0.25">
      <c r="F93" s="350"/>
      <c r="G93" s="350"/>
    </row>
    <row r="94" spans="6:7" x14ac:dyDescent="0.25">
      <c r="F94" s="350"/>
      <c r="G94" s="350"/>
    </row>
    <row r="95" spans="6:7" x14ac:dyDescent="0.25">
      <c r="F95" s="350"/>
      <c r="G95" s="350"/>
    </row>
    <row r="96" spans="6:7" x14ac:dyDescent="0.25">
      <c r="F96" s="350"/>
      <c r="G96" s="350"/>
    </row>
    <row r="97" spans="6:7" x14ac:dyDescent="0.25">
      <c r="F97" s="350"/>
      <c r="G97" s="350"/>
    </row>
    <row r="98" spans="6:7" x14ac:dyDescent="0.25">
      <c r="F98" s="350"/>
      <c r="G98" s="350"/>
    </row>
    <row r="99" spans="6:7" x14ac:dyDescent="0.25">
      <c r="F99" s="350"/>
      <c r="G99" s="350"/>
    </row>
    <row r="100" spans="6:7" x14ac:dyDescent="0.25">
      <c r="F100" s="350"/>
      <c r="G100" s="350"/>
    </row>
    <row r="101" spans="6:7" x14ac:dyDescent="0.25">
      <c r="F101" s="350"/>
      <c r="G101" s="350"/>
    </row>
    <row r="102" spans="6:7" x14ac:dyDescent="0.25">
      <c r="F102" s="350"/>
      <c r="G102" s="350"/>
    </row>
    <row r="103" spans="6:7" x14ac:dyDescent="0.25">
      <c r="F103" s="350"/>
      <c r="G103" s="350"/>
    </row>
    <row r="104" spans="6:7" x14ac:dyDescent="0.25">
      <c r="F104" s="350"/>
      <c r="G104" s="350"/>
    </row>
    <row r="105" spans="6:7" x14ac:dyDescent="0.25">
      <c r="F105" s="350"/>
      <c r="G105" s="350"/>
    </row>
    <row r="106" spans="6:7" x14ac:dyDescent="0.25">
      <c r="F106" s="350"/>
      <c r="G106" s="350"/>
    </row>
    <row r="107" spans="6:7" x14ac:dyDescent="0.25">
      <c r="F107" s="350"/>
      <c r="G107" s="350"/>
    </row>
    <row r="108" spans="6:7" x14ac:dyDescent="0.25">
      <c r="F108" s="350"/>
      <c r="G108" s="350"/>
    </row>
    <row r="109" spans="6:7" x14ac:dyDescent="0.25">
      <c r="F109" s="350"/>
      <c r="G109" s="350"/>
    </row>
    <row r="110" spans="6:7" x14ac:dyDescent="0.25">
      <c r="F110" s="350"/>
      <c r="G110" s="350"/>
    </row>
    <row r="111" spans="6:7" x14ac:dyDescent="0.25">
      <c r="F111" s="350"/>
      <c r="G111" s="350"/>
    </row>
    <row r="112" spans="6:7" x14ac:dyDescent="0.25">
      <c r="F112" s="350"/>
      <c r="G112" s="350"/>
    </row>
    <row r="113" spans="6:7" x14ac:dyDescent="0.25">
      <c r="F113" s="350"/>
      <c r="G113" s="350"/>
    </row>
    <row r="114" spans="6:7" x14ac:dyDescent="0.25">
      <c r="F114" s="350"/>
      <c r="G114" s="350"/>
    </row>
    <row r="115" spans="6:7" x14ac:dyDescent="0.25">
      <c r="F115" s="350"/>
      <c r="G115" s="350"/>
    </row>
    <row r="116" spans="6:7" x14ac:dyDescent="0.25">
      <c r="F116" s="350"/>
      <c r="G116" s="350"/>
    </row>
    <row r="117" spans="6:7" x14ac:dyDescent="0.25">
      <c r="F117" s="350"/>
      <c r="G117" s="350"/>
    </row>
    <row r="118" spans="6:7" x14ac:dyDescent="0.25">
      <c r="F118" s="350"/>
      <c r="G118" s="350"/>
    </row>
    <row r="119" spans="6:7" x14ac:dyDescent="0.25">
      <c r="F119" s="350"/>
      <c r="G119" s="350"/>
    </row>
    <row r="120" spans="6:7" x14ac:dyDescent="0.25">
      <c r="F120" s="350"/>
      <c r="G120" s="350"/>
    </row>
    <row r="121" spans="6:7" x14ac:dyDescent="0.25">
      <c r="F121" s="350"/>
      <c r="G121" s="350"/>
    </row>
    <row r="122" spans="6:7" x14ac:dyDescent="0.25">
      <c r="F122" s="350"/>
      <c r="G122" s="350"/>
    </row>
    <row r="123" spans="6:7" x14ac:dyDescent="0.25">
      <c r="F123" s="350"/>
      <c r="G123" s="350"/>
    </row>
    <row r="124" spans="6:7" x14ac:dyDescent="0.25">
      <c r="F124" s="350"/>
      <c r="G124" s="350"/>
    </row>
    <row r="125" spans="6:7" x14ac:dyDescent="0.25">
      <c r="F125" s="350"/>
      <c r="G125" s="350"/>
    </row>
    <row r="126" spans="6:7" x14ac:dyDescent="0.25">
      <c r="F126" s="350"/>
    </row>
    <row r="127" spans="6:7" x14ac:dyDescent="0.25">
      <c r="F127" s="350"/>
    </row>
    <row r="128" spans="6:7" x14ac:dyDescent="0.25">
      <c r="F128" s="350"/>
    </row>
    <row r="129" spans="6:6" x14ac:dyDescent="0.25">
      <c r="F129" s="350"/>
    </row>
    <row r="130" spans="6:6" x14ac:dyDescent="0.25">
      <c r="F130" s="350"/>
    </row>
    <row r="131" spans="6:6" x14ac:dyDescent="0.25">
      <c r="F131" s="350"/>
    </row>
    <row r="132" spans="6:6" x14ac:dyDescent="0.25">
      <c r="F132" s="350"/>
    </row>
    <row r="133" spans="6:6" x14ac:dyDescent="0.25">
      <c r="F133" s="350"/>
    </row>
    <row r="134" spans="6:6" x14ac:dyDescent="0.25">
      <c r="F134" s="350"/>
    </row>
    <row r="135" spans="6:6" x14ac:dyDescent="0.25">
      <c r="F135" s="350"/>
    </row>
  </sheetData>
  <customSheetViews>
    <customSheetView guid="{0FB14158-E61A-11D4-BB3D-0050DA9A47DF}" scale="75" showRuler="0">
      <selection activeCell="E12" sqref="E12"/>
      <pageMargins left="0.75" right="0.75" top="1" bottom="1" header="0.5" footer="0.5"/>
      <printOptions horizontalCentered="1"/>
      <pageSetup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11:F12 E18:F21 E27:F31">
    <cfRule type="cellIs" dxfId="8" priority="3" operator="equal">
      <formula>1</formula>
    </cfRule>
  </conditionalFormatting>
  <conditionalFormatting sqref="E11:F12 E18:F21 E27:F31">
    <cfRule type="cellIs" dxfId="7" priority="2" operator="equal">
      <formula>2</formula>
    </cfRule>
  </conditionalFormatting>
  <conditionalFormatting sqref="E11:F12 E18:F21 E27:F31">
    <cfRule type="cellIs" dxfId="6" priority="1" operator="equal">
      <formula>3</formula>
    </cfRule>
  </conditionalFormatting>
  <dataValidations count="1">
    <dataValidation type="list" allowBlank="1" showInputMessage="1" showErrorMessage="1" sqref="E11:F12 E18:F21 E27:F31" xr:uid="{00000000-0002-0000-0600-000000000000}">
      <formula1>"1,2,3"</formula1>
    </dataValidation>
  </dataValidations>
  <hyperlinks>
    <hyperlink ref="D7" r:id="rId2" xr:uid="{70710B99-0DDA-48A6-ACE5-C578393FE92A}"/>
  </hyperlinks>
  <printOptions horizontalCentered="1"/>
  <pageMargins left="0.23622047244094491" right="0.23622047244094491" top="0.74803149606299213" bottom="0.74803149606299213" header="0.31496062992125984" footer="0.31496062992125984"/>
  <pageSetup scale="36" orientation="portrait" r:id="rId3"/>
  <headerFooter alignWithMargins="0">
    <oddFooter>&amp;LYFAI-RM/PC-FR-08-02 / Rev 05 
(01-Nov-2020)&amp;CYanfeng Automotive Interiors. 
Confidential and Proprietary&amp;RPage &amp;P of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11"/>
  </sheetPr>
  <dimension ref="A1:Q154"/>
  <sheetViews>
    <sheetView showGridLines="0" view="pageBreakPreview" topLeftCell="C28" zoomScale="60" zoomScaleNormal="70" workbookViewId="0">
      <selection activeCell="E9" sqref="E9"/>
    </sheetView>
  </sheetViews>
  <sheetFormatPr defaultColWidth="9.1796875" defaultRowHeight="12.5" x14ac:dyDescent="0.25"/>
  <cols>
    <col min="1" max="1" width="8.7265625" style="13" customWidth="1"/>
    <col min="2" max="2" width="60.7265625" style="98" customWidth="1"/>
    <col min="3" max="3" width="110.7265625" style="98" customWidth="1"/>
    <col min="4" max="4" width="75.7265625" style="98" customWidth="1"/>
    <col min="5" max="5" width="13.7265625" style="6" customWidth="1"/>
    <col min="6" max="6" width="13.7265625" customWidth="1"/>
    <col min="7" max="7" width="2.54296875" customWidth="1"/>
    <col min="8" max="8" width="19.26953125" customWidth="1"/>
  </cols>
  <sheetData>
    <row r="1" spans="1:17" ht="6" customHeight="1" x14ac:dyDescent="0.25">
      <c r="A1" s="172"/>
      <c r="B1" s="219"/>
      <c r="C1" s="220"/>
      <c r="D1" s="221"/>
      <c r="E1" s="681"/>
      <c r="F1" s="682"/>
    </row>
    <row r="2" spans="1:17" x14ac:dyDescent="0.25">
      <c r="A2" s="162"/>
      <c r="B2" s="168"/>
      <c r="C2" s="169"/>
      <c r="D2" s="222" t="s">
        <v>255</v>
      </c>
      <c r="E2" s="683">
        <f>Summary!B5</f>
        <v>0</v>
      </c>
      <c r="F2" s="684"/>
    </row>
    <row r="3" spans="1:17" x14ac:dyDescent="0.25">
      <c r="A3" s="162"/>
      <c r="B3" s="168"/>
      <c r="C3" s="685" t="s">
        <v>286</v>
      </c>
      <c r="D3" s="222" t="s">
        <v>256</v>
      </c>
      <c r="E3" s="683">
        <f>Summary!B8</f>
        <v>0</v>
      </c>
      <c r="F3" s="684"/>
    </row>
    <row r="4" spans="1:17" x14ac:dyDescent="0.25">
      <c r="A4" s="162"/>
      <c r="B4" s="168"/>
      <c r="C4" s="686"/>
      <c r="D4" s="222" t="s">
        <v>257</v>
      </c>
      <c r="E4" s="687">
        <f>Summary!H5</f>
        <v>0</v>
      </c>
      <c r="F4" s="684"/>
    </row>
    <row r="5" spans="1:17" ht="13" thickBot="1" x14ac:dyDescent="0.3">
      <c r="A5" s="162"/>
      <c r="B5" s="168"/>
      <c r="C5" s="169"/>
      <c r="D5" s="222" t="s">
        <v>258</v>
      </c>
      <c r="E5" s="687">
        <f>Summary!H6</f>
        <v>0</v>
      </c>
      <c r="F5" s="684"/>
    </row>
    <row r="6" spans="1:17" ht="13.5" customHeight="1" x14ac:dyDescent="0.25">
      <c r="A6" s="167"/>
      <c r="B6" s="168"/>
      <c r="C6" s="335"/>
      <c r="D6" s="670" t="s">
        <v>395</v>
      </c>
      <c r="E6" s="671"/>
      <c r="F6" s="672"/>
    </row>
    <row r="7" spans="1:17" ht="13.5" customHeight="1" thickBot="1" x14ac:dyDescent="0.3">
      <c r="A7" s="167"/>
      <c r="B7" s="159"/>
      <c r="C7" s="336"/>
      <c r="D7" s="667" t="s">
        <v>246</v>
      </c>
      <c r="E7" s="668"/>
      <c r="F7" s="669"/>
    </row>
    <row r="8" spans="1:17" ht="41.25" customHeight="1" thickBot="1" x14ac:dyDescent="0.3">
      <c r="A8" s="679" t="s">
        <v>399</v>
      </c>
      <c r="B8" s="680"/>
      <c r="C8" s="339" t="s">
        <v>397</v>
      </c>
      <c r="D8" s="340" t="s">
        <v>396</v>
      </c>
      <c r="E8" s="341" t="s">
        <v>252</v>
      </c>
      <c r="F8" s="342" t="s">
        <v>251</v>
      </c>
    </row>
    <row r="9" spans="1:17" ht="6" customHeight="1" x14ac:dyDescent="0.25">
      <c r="A9" s="179"/>
      <c r="B9" s="176"/>
      <c r="C9" s="177"/>
      <c r="D9" s="178"/>
      <c r="E9" s="177"/>
      <c r="F9" s="180"/>
    </row>
    <row r="10" spans="1:17" ht="15.5" thickBot="1" x14ac:dyDescent="0.3">
      <c r="A10" s="409" t="s">
        <v>332</v>
      </c>
      <c r="B10" s="457"/>
      <c r="C10" s="457"/>
      <c r="D10" s="457"/>
      <c r="E10" s="351"/>
      <c r="F10" s="454"/>
      <c r="G10" s="21"/>
      <c r="H10" s="21"/>
      <c r="I10" s="21"/>
      <c r="J10" s="21"/>
      <c r="K10" s="21"/>
      <c r="L10" s="21"/>
      <c r="M10" s="21"/>
      <c r="N10" s="21"/>
      <c r="O10" s="21"/>
      <c r="P10" s="21"/>
      <c r="Q10" s="21"/>
    </row>
    <row r="11" spans="1:17" ht="52" x14ac:dyDescent="0.25">
      <c r="A11" s="405" t="s">
        <v>95</v>
      </c>
      <c r="B11" s="467" t="s">
        <v>333</v>
      </c>
      <c r="C11" s="468" t="s">
        <v>334</v>
      </c>
      <c r="D11" s="469"/>
      <c r="E11" s="451"/>
      <c r="F11" s="358"/>
      <c r="G11" s="21"/>
      <c r="I11" s="21"/>
      <c r="J11" s="21"/>
      <c r="K11" s="21"/>
      <c r="L11" s="21"/>
      <c r="M11" s="21"/>
      <c r="N11" s="21"/>
      <c r="O11" s="21"/>
      <c r="P11" s="21"/>
      <c r="Q11" s="21"/>
    </row>
    <row r="12" spans="1:17" ht="117" x14ac:dyDescent="0.25">
      <c r="A12" s="405" t="s">
        <v>96</v>
      </c>
      <c r="B12" s="355" t="s">
        <v>335</v>
      </c>
      <c r="C12" s="362" t="s">
        <v>336</v>
      </c>
      <c r="D12" s="469"/>
      <c r="E12" s="451"/>
      <c r="F12" s="358"/>
      <c r="G12" s="21"/>
      <c r="I12" s="21"/>
      <c r="J12" s="21"/>
      <c r="K12" s="21"/>
      <c r="L12" s="21"/>
      <c r="M12" s="21"/>
      <c r="N12" s="21"/>
      <c r="O12" s="21"/>
      <c r="P12" s="21"/>
      <c r="Q12" s="21"/>
    </row>
    <row r="13" spans="1:17" ht="105" customHeight="1" thickBot="1" x14ac:dyDescent="0.3">
      <c r="A13" s="405" t="s">
        <v>97</v>
      </c>
      <c r="B13" s="470" t="s">
        <v>337</v>
      </c>
      <c r="C13" s="471" t="s">
        <v>338</v>
      </c>
      <c r="D13" s="469"/>
      <c r="E13" s="451"/>
      <c r="F13" s="358"/>
      <c r="H13" s="21"/>
      <c r="I13" s="21"/>
      <c r="J13" s="21"/>
      <c r="K13" s="21"/>
      <c r="L13" s="21"/>
      <c r="M13" s="21"/>
      <c r="N13" s="21"/>
      <c r="O13" s="21"/>
      <c r="P13" s="21"/>
      <c r="Q13" s="21"/>
    </row>
    <row r="14" spans="1:17" ht="65" x14ac:dyDescent="0.25">
      <c r="A14" s="405" t="s">
        <v>98</v>
      </c>
      <c r="B14" s="467" t="s">
        <v>339</v>
      </c>
      <c r="C14" s="447" t="s">
        <v>340</v>
      </c>
      <c r="D14" s="469"/>
      <c r="E14" s="451"/>
      <c r="F14" s="358"/>
      <c r="H14" s="21"/>
      <c r="I14" s="21"/>
      <c r="J14" s="21"/>
      <c r="K14" s="21"/>
      <c r="L14" s="21"/>
      <c r="M14" s="21"/>
      <c r="N14" s="21"/>
      <c r="O14" s="21"/>
      <c r="P14" s="21"/>
      <c r="Q14" s="21"/>
    </row>
    <row r="15" spans="1:17" ht="91" x14ac:dyDescent="0.25">
      <c r="A15" s="405" t="s">
        <v>99</v>
      </c>
      <c r="B15" s="470" t="s">
        <v>341</v>
      </c>
      <c r="C15" s="362" t="s">
        <v>342</v>
      </c>
      <c r="D15" s="469"/>
      <c r="E15" s="451"/>
      <c r="F15" s="358"/>
      <c r="G15" s="21"/>
      <c r="I15" s="21"/>
      <c r="J15" s="21"/>
      <c r="K15" s="21"/>
      <c r="L15" s="21"/>
      <c r="M15" s="21"/>
      <c r="N15" s="21"/>
      <c r="O15" s="21"/>
      <c r="P15" s="21"/>
      <c r="Q15" s="21"/>
    </row>
    <row r="16" spans="1:17" ht="52" x14ac:dyDescent="0.25">
      <c r="A16" s="405" t="s">
        <v>50</v>
      </c>
      <c r="B16" s="470" t="s">
        <v>343</v>
      </c>
      <c r="C16" s="355" t="s">
        <v>344</v>
      </c>
      <c r="D16" s="469"/>
      <c r="E16" s="451"/>
      <c r="F16" s="358"/>
      <c r="I16" s="21"/>
      <c r="J16" s="21"/>
      <c r="K16" s="21"/>
      <c r="L16" s="21"/>
      <c r="M16" s="21"/>
      <c r="N16" s="21"/>
      <c r="O16" s="21"/>
      <c r="P16" s="21"/>
      <c r="Q16" s="21"/>
    </row>
    <row r="17" spans="1:17" ht="66.5" customHeight="1" x14ac:dyDescent="0.25">
      <c r="A17" s="413" t="s">
        <v>51</v>
      </c>
      <c r="B17" s="362" t="s">
        <v>345</v>
      </c>
      <c r="C17" s="362" t="s">
        <v>346</v>
      </c>
      <c r="D17" s="469"/>
      <c r="E17" s="451"/>
      <c r="F17" s="358"/>
      <c r="I17" s="21"/>
      <c r="J17" s="21"/>
      <c r="K17" s="21"/>
      <c r="L17" s="21"/>
      <c r="M17" s="21"/>
      <c r="N17" s="21"/>
      <c r="O17" s="21"/>
      <c r="P17" s="21"/>
      <c r="Q17" s="21"/>
    </row>
    <row r="18" spans="1:17" ht="39" x14ac:dyDescent="0.25">
      <c r="A18" s="353" t="s">
        <v>52</v>
      </c>
      <c r="B18" s="470" t="s">
        <v>347</v>
      </c>
      <c r="C18" s="355" t="s">
        <v>348</v>
      </c>
      <c r="D18" s="469"/>
      <c r="E18" s="451"/>
      <c r="F18" s="358"/>
      <c r="I18" s="21"/>
      <c r="J18" s="21"/>
      <c r="K18" s="21"/>
      <c r="L18" s="21"/>
      <c r="M18" s="21"/>
      <c r="N18" s="21"/>
      <c r="O18" s="21"/>
      <c r="P18" s="21"/>
      <c r="Q18" s="21"/>
    </row>
    <row r="19" spans="1:17" ht="78" x14ac:dyDescent="0.25">
      <c r="A19" s="353" t="s">
        <v>53</v>
      </c>
      <c r="B19" s="470" t="s">
        <v>349</v>
      </c>
      <c r="C19" s="362" t="s">
        <v>350</v>
      </c>
      <c r="D19" s="469"/>
      <c r="E19" s="451"/>
      <c r="F19" s="358"/>
      <c r="I19" s="21"/>
      <c r="J19" s="21"/>
      <c r="K19" s="21"/>
      <c r="L19" s="21"/>
      <c r="M19" s="21"/>
      <c r="N19" s="21"/>
      <c r="O19" s="21"/>
      <c r="P19" s="21"/>
      <c r="Q19" s="21"/>
    </row>
    <row r="20" spans="1:17" ht="125.5" customHeight="1" x14ac:dyDescent="0.25">
      <c r="A20" s="353" t="s">
        <v>54</v>
      </c>
      <c r="B20" s="470" t="s">
        <v>351</v>
      </c>
      <c r="C20" s="362" t="s">
        <v>352</v>
      </c>
      <c r="D20" s="469"/>
      <c r="E20" s="451"/>
      <c r="F20" s="358"/>
      <c r="I20" s="21"/>
      <c r="J20" s="21"/>
      <c r="K20" s="21"/>
      <c r="L20" s="21"/>
      <c r="M20" s="21"/>
      <c r="N20" s="21"/>
      <c r="O20" s="21"/>
      <c r="P20" s="21"/>
      <c r="Q20" s="21"/>
    </row>
    <row r="21" spans="1:17" ht="40.5" customHeight="1" x14ac:dyDescent="0.25">
      <c r="A21" s="353" t="s">
        <v>55</v>
      </c>
      <c r="B21" s="470" t="s">
        <v>354</v>
      </c>
      <c r="C21" s="355" t="s">
        <v>353</v>
      </c>
      <c r="D21" s="469"/>
      <c r="E21" s="451"/>
      <c r="F21" s="358"/>
      <c r="H21" s="94"/>
      <c r="I21" s="21"/>
      <c r="J21" s="21"/>
      <c r="K21" s="21"/>
      <c r="L21" s="21"/>
      <c r="M21" s="21"/>
      <c r="N21" s="21"/>
      <c r="O21" s="21"/>
      <c r="P21" s="21"/>
      <c r="Q21" s="21"/>
    </row>
    <row r="22" spans="1:17" s="96" customFormat="1" ht="15" x14ac:dyDescent="0.25">
      <c r="A22" s="472"/>
      <c r="B22" s="473"/>
      <c r="C22" s="474"/>
      <c r="D22" s="475" t="s">
        <v>329</v>
      </c>
      <c r="E22" s="476"/>
      <c r="F22" s="477"/>
      <c r="G22" s="21"/>
      <c r="H22" s="22"/>
      <c r="I22" s="22"/>
      <c r="J22" s="22"/>
      <c r="K22" s="22"/>
      <c r="L22" s="22"/>
      <c r="M22" s="22"/>
      <c r="N22" s="22"/>
      <c r="O22" s="22"/>
      <c r="P22" s="22"/>
      <c r="Q22" s="22"/>
    </row>
    <row r="23" spans="1:17" s="96" customFormat="1" ht="13" x14ac:dyDescent="0.25">
      <c r="A23" s="472"/>
      <c r="B23" s="473"/>
      <c r="C23" s="478"/>
      <c r="D23" s="366" t="s">
        <v>263</v>
      </c>
      <c r="E23" s="367">
        <f>SUM(E11:E21)</f>
        <v>0</v>
      </c>
      <c r="F23" s="368">
        <f>SUM(F11:F21)</f>
        <v>0</v>
      </c>
      <c r="G23" s="21"/>
      <c r="H23" s="22"/>
      <c r="I23" s="22"/>
      <c r="J23" s="22"/>
      <c r="K23" s="22"/>
      <c r="L23" s="22"/>
      <c r="M23" s="22"/>
      <c r="N23" s="22"/>
      <c r="O23" s="22"/>
      <c r="P23" s="22"/>
      <c r="Q23" s="22"/>
    </row>
    <row r="24" spans="1:17" s="96" customFormat="1" ht="13" x14ac:dyDescent="0.25">
      <c r="A24" s="472"/>
      <c r="B24" s="473"/>
      <c r="C24" s="478"/>
      <c r="D24" s="371" t="s">
        <v>264</v>
      </c>
      <c r="E24" s="372">
        <v>33</v>
      </c>
      <c r="F24" s="373">
        <v>33</v>
      </c>
      <c r="G24" s="21"/>
      <c r="H24" s="22"/>
      <c r="I24" s="22"/>
      <c r="J24" s="22"/>
      <c r="K24" s="22"/>
      <c r="L24" s="22"/>
      <c r="M24" s="22"/>
      <c r="N24" s="22"/>
      <c r="O24" s="22"/>
      <c r="P24" s="22"/>
      <c r="Q24" s="22"/>
    </row>
    <row r="25" spans="1:17" ht="13" x14ac:dyDescent="0.25">
      <c r="A25" s="479"/>
      <c r="B25" s="345"/>
      <c r="C25" s="480"/>
      <c r="D25" s="375" t="s">
        <v>265</v>
      </c>
      <c r="E25" s="376">
        <f>E23/E24</f>
        <v>0</v>
      </c>
      <c r="F25" s="377">
        <f>F23/F24</f>
        <v>0</v>
      </c>
      <c r="H25" s="21"/>
      <c r="I25" s="21"/>
      <c r="J25" s="21"/>
      <c r="K25" s="21"/>
      <c r="L25" s="21"/>
      <c r="M25" s="21"/>
      <c r="N25" s="21"/>
      <c r="O25" s="21"/>
      <c r="P25" s="21"/>
      <c r="Q25" s="21"/>
    </row>
    <row r="26" spans="1:17" s="1" customFormat="1" ht="15.75" customHeight="1" x14ac:dyDescent="0.25">
      <c r="A26" s="481" t="s">
        <v>355</v>
      </c>
      <c r="B26" s="457"/>
      <c r="C26" s="480"/>
      <c r="D26" s="457"/>
      <c r="E26" s="351"/>
      <c r="F26" s="454"/>
      <c r="G26" s="22"/>
      <c r="H26" s="22"/>
      <c r="I26" s="22"/>
      <c r="J26" s="22"/>
      <c r="K26" s="22"/>
      <c r="L26" s="22"/>
      <c r="M26" s="22"/>
      <c r="N26" s="22"/>
      <c r="O26" s="22"/>
      <c r="P26" s="22"/>
      <c r="Q26" s="22"/>
    </row>
    <row r="27" spans="1:17" ht="39" x14ac:dyDescent="0.25">
      <c r="A27" s="353" t="s">
        <v>10</v>
      </c>
      <c r="B27" s="470" t="s">
        <v>356</v>
      </c>
      <c r="C27" s="355" t="s">
        <v>357</v>
      </c>
      <c r="D27" s="469"/>
      <c r="E27" s="357"/>
      <c r="F27" s="358"/>
      <c r="G27" s="21"/>
      <c r="I27" s="21"/>
      <c r="J27" s="21"/>
      <c r="K27" s="21"/>
      <c r="L27" s="21"/>
      <c r="M27" s="21"/>
      <c r="N27" s="21"/>
      <c r="O27" s="21"/>
      <c r="P27" s="21"/>
      <c r="Q27" s="21"/>
    </row>
    <row r="28" spans="1:17" ht="39" x14ac:dyDescent="0.25">
      <c r="A28" s="353" t="s">
        <v>39</v>
      </c>
      <c r="B28" s="470" t="s">
        <v>358</v>
      </c>
      <c r="C28" s="355" t="s">
        <v>360</v>
      </c>
      <c r="D28" s="469"/>
      <c r="E28" s="357"/>
      <c r="F28" s="358"/>
      <c r="G28" s="21"/>
      <c r="I28" s="21"/>
      <c r="J28" s="21"/>
      <c r="K28" s="21"/>
      <c r="L28" s="21"/>
      <c r="M28" s="21"/>
      <c r="N28" s="21"/>
      <c r="O28" s="21"/>
      <c r="P28" s="21"/>
      <c r="Q28" s="21"/>
    </row>
    <row r="29" spans="1:17" ht="65" x14ac:dyDescent="0.25">
      <c r="A29" s="353" t="s">
        <v>56</v>
      </c>
      <c r="B29" s="470" t="s">
        <v>359</v>
      </c>
      <c r="C29" s="355" t="s">
        <v>361</v>
      </c>
      <c r="D29" s="469"/>
      <c r="E29" s="357"/>
      <c r="F29" s="358"/>
      <c r="G29" s="21"/>
      <c r="I29" s="21"/>
      <c r="J29" s="21"/>
      <c r="K29" s="21"/>
      <c r="L29" s="21"/>
      <c r="M29" s="21"/>
      <c r="N29" s="21"/>
      <c r="O29" s="21"/>
      <c r="P29" s="21"/>
      <c r="Q29" s="21"/>
    </row>
    <row r="30" spans="1:17" ht="78" x14ac:dyDescent="0.25">
      <c r="A30" s="353" t="s">
        <v>57</v>
      </c>
      <c r="B30" s="470" t="s">
        <v>362</v>
      </c>
      <c r="C30" s="355" t="s">
        <v>363</v>
      </c>
      <c r="D30" s="469"/>
      <c r="E30" s="357"/>
      <c r="F30" s="358"/>
      <c r="G30" s="21"/>
      <c r="I30" s="21"/>
      <c r="J30" s="21"/>
      <c r="K30" s="21"/>
      <c r="L30" s="21"/>
      <c r="M30" s="21"/>
      <c r="N30" s="21"/>
      <c r="O30" s="21"/>
      <c r="P30" s="21"/>
      <c r="Q30" s="21"/>
    </row>
    <row r="31" spans="1:17" ht="78" x14ac:dyDescent="0.25">
      <c r="A31" s="353" t="s">
        <v>58</v>
      </c>
      <c r="B31" s="470" t="s">
        <v>364</v>
      </c>
      <c r="C31" s="355" t="s">
        <v>365</v>
      </c>
      <c r="D31" s="469"/>
      <c r="E31" s="357"/>
      <c r="F31" s="358"/>
      <c r="G31" s="21"/>
      <c r="I31" s="21"/>
      <c r="J31" s="21"/>
      <c r="K31" s="21"/>
      <c r="L31" s="21"/>
      <c r="M31" s="21"/>
      <c r="N31" s="21"/>
      <c r="O31" s="21"/>
      <c r="P31" s="21"/>
      <c r="Q31" s="21"/>
    </row>
    <row r="32" spans="1:17" ht="15" x14ac:dyDescent="0.25">
      <c r="A32" s="482"/>
      <c r="B32" s="452"/>
      <c r="C32" s="453"/>
      <c r="D32" s="475" t="s">
        <v>330</v>
      </c>
      <c r="E32" s="415"/>
      <c r="F32" s="416"/>
      <c r="G32" s="21"/>
      <c r="H32" s="21"/>
      <c r="I32" s="21"/>
      <c r="J32" s="21"/>
      <c r="K32" s="21"/>
      <c r="L32" s="21"/>
      <c r="M32" s="21"/>
      <c r="N32" s="21"/>
      <c r="O32" s="21"/>
      <c r="P32" s="21"/>
      <c r="Q32" s="21"/>
    </row>
    <row r="33" spans="1:17" ht="13" x14ac:dyDescent="0.25">
      <c r="A33" s="483"/>
      <c r="B33" s="452"/>
      <c r="C33" s="452"/>
      <c r="D33" s="366" t="s">
        <v>263</v>
      </c>
      <c r="E33" s="367">
        <f>SUM(E27:E31)</f>
        <v>0</v>
      </c>
      <c r="F33" s="368">
        <f>SUM(F27:F31)</f>
        <v>0</v>
      </c>
      <c r="G33" s="21"/>
      <c r="H33" s="21"/>
      <c r="I33" s="21"/>
      <c r="J33" s="21"/>
      <c r="K33" s="21"/>
      <c r="L33" s="21"/>
      <c r="M33" s="21"/>
      <c r="N33" s="21"/>
      <c r="O33" s="21"/>
      <c r="P33" s="21"/>
      <c r="Q33" s="21"/>
    </row>
    <row r="34" spans="1:17" ht="13" x14ac:dyDescent="0.25">
      <c r="A34" s="483"/>
      <c r="B34" s="455"/>
      <c r="C34" s="455"/>
      <c r="D34" s="371" t="s">
        <v>264</v>
      </c>
      <c r="E34" s="372">
        <v>15</v>
      </c>
      <c r="F34" s="373">
        <v>15</v>
      </c>
      <c r="G34" s="21"/>
      <c r="H34" s="21"/>
      <c r="I34" s="21"/>
      <c r="J34" s="21"/>
      <c r="K34" s="21"/>
      <c r="L34" s="21"/>
      <c r="M34" s="21"/>
      <c r="N34" s="21"/>
      <c r="O34" s="21"/>
      <c r="P34" s="21"/>
      <c r="Q34" s="21"/>
    </row>
    <row r="35" spans="1:17" ht="13" x14ac:dyDescent="0.25">
      <c r="A35" s="483"/>
      <c r="B35" s="455"/>
      <c r="C35" s="455"/>
      <c r="D35" s="375" t="s">
        <v>265</v>
      </c>
      <c r="E35" s="376">
        <f>E33/E34</f>
        <v>0</v>
      </c>
      <c r="F35" s="377">
        <f>F33/F34</f>
        <v>0</v>
      </c>
      <c r="G35" s="21"/>
      <c r="H35" s="21"/>
      <c r="I35" s="21"/>
      <c r="J35" s="21"/>
      <c r="K35" s="21"/>
      <c r="L35" s="21"/>
      <c r="M35" s="21"/>
      <c r="N35" s="21"/>
      <c r="O35" s="21"/>
      <c r="P35" s="21"/>
      <c r="Q35" s="21"/>
    </row>
    <row r="36" spans="1:17" ht="6" customHeight="1" x14ac:dyDescent="0.3">
      <c r="A36" s="182"/>
      <c r="B36" s="100"/>
      <c r="C36" s="100"/>
      <c r="D36" s="165"/>
      <c r="E36" s="170"/>
      <c r="F36" s="173"/>
      <c r="G36" s="21"/>
      <c r="H36" s="21"/>
      <c r="I36" s="21"/>
      <c r="J36" s="21"/>
      <c r="K36" s="21"/>
      <c r="L36" s="21"/>
      <c r="M36" s="21"/>
      <c r="N36" s="21"/>
      <c r="O36" s="21"/>
      <c r="P36" s="21"/>
      <c r="Q36" s="21"/>
    </row>
    <row r="37" spans="1:17" ht="15.5" x14ac:dyDescent="0.25">
      <c r="A37" s="181"/>
      <c r="B37" s="99"/>
      <c r="C37" s="99"/>
      <c r="D37" s="175" t="s">
        <v>331</v>
      </c>
      <c r="E37" s="171"/>
      <c r="F37" s="174"/>
      <c r="G37" s="21"/>
      <c r="H37" s="21"/>
      <c r="I37" s="21"/>
      <c r="J37" s="21"/>
      <c r="K37" s="21"/>
      <c r="L37" s="21"/>
      <c r="M37" s="21"/>
      <c r="N37" s="21"/>
      <c r="O37" s="21"/>
      <c r="P37" s="21"/>
      <c r="Q37" s="21"/>
    </row>
    <row r="38" spans="1:17" ht="13" x14ac:dyDescent="0.3">
      <c r="A38" s="181"/>
      <c r="B38" s="99"/>
      <c r="C38" s="99"/>
      <c r="D38" s="164" t="s">
        <v>263</v>
      </c>
      <c r="E38" s="48">
        <f>E23+E33</f>
        <v>0</v>
      </c>
      <c r="F38" s="160">
        <f>F23+F33</f>
        <v>0</v>
      </c>
      <c r="G38" s="21"/>
      <c r="H38" s="21"/>
      <c r="I38" s="21"/>
      <c r="J38" s="21"/>
      <c r="K38" s="21"/>
      <c r="L38" s="21"/>
      <c r="M38" s="21"/>
      <c r="N38" s="21"/>
      <c r="O38" s="21"/>
      <c r="P38" s="21"/>
      <c r="Q38" s="21"/>
    </row>
    <row r="39" spans="1:17" ht="13" x14ac:dyDescent="0.3">
      <c r="A39" s="181"/>
      <c r="B39" s="99"/>
      <c r="C39" s="99"/>
      <c r="D39" s="166" t="s">
        <v>264</v>
      </c>
      <c r="E39" s="230">
        <f>E24+E34</f>
        <v>48</v>
      </c>
      <c r="F39" s="232">
        <f>F24+F34</f>
        <v>48</v>
      </c>
      <c r="G39" s="21"/>
      <c r="H39" s="21"/>
      <c r="I39" s="21"/>
      <c r="J39" s="21"/>
      <c r="K39" s="21"/>
      <c r="L39" s="21"/>
      <c r="M39" s="21"/>
      <c r="N39" s="21"/>
      <c r="O39" s="21"/>
      <c r="P39" s="21"/>
      <c r="Q39" s="21"/>
    </row>
    <row r="40" spans="1:17" ht="13" x14ac:dyDescent="0.3">
      <c r="A40" s="181"/>
      <c r="B40" s="97"/>
      <c r="C40" s="97"/>
      <c r="D40" s="165" t="s">
        <v>265</v>
      </c>
      <c r="E40" s="231">
        <f>E38/E39</f>
        <v>0</v>
      </c>
      <c r="F40" s="233">
        <f>F38/F39</f>
        <v>0</v>
      </c>
      <c r="G40" s="21"/>
      <c r="H40" s="21"/>
      <c r="I40" s="21"/>
      <c r="J40" s="21"/>
      <c r="K40" s="21"/>
      <c r="L40" s="21"/>
      <c r="M40" s="21"/>
      <c r="N40" s="21"/>
      <c r="O40" s="21"/>
      <c r="P40" s="21"/>
      <c r="Q40" s="21"/>
    </row>
    <row r="41" spans="1:17" ht="13" thickBot="1" x14ac:dyDescent="0.3">
      <c r="A41" s="183"/>
      <c r="B41" s="184"/>
      <c r="C41" s="184"/>
      <c r="D41" s="141"/>
      <c r="E41" s="148"/>
      <c r="F41" s="163"/>
      <c r="G41" s="21"/>
      <c r="H41" s="21"/>
      <c r="I41" s="21"/>
      <c r="J41" s="21"/>
      <c r="K41" s="21"/>
      <c r="L41" s="21"/>
      <c r="M41" s="21"/>
      <c r="N41" s="21"/>
      <c r="O41" s="21"/>
      <c r="P41" s="21"/>
      <c r="Q41" s="21"/>
    </row>
    <row r="42" spans="1:17" x14ac:dyDescent="0.25">
      <c r="F42" s="21"/>
      <c r="G42" s="21"/>
      <c r="H42" s="21"/>
      <c r="I42" s="21"/>
      <c r="J42" s="21"/>
      <c r="K42" s="21"/>
      <c r="L42" s="21"/>
      <c r="M42" s="21"/>
      <c r="N42" s="21"/>
      <c r="O42" s="21"/>
      <c r="P42" s="21"/>
      <c r="Q42" s="21"/>
    </row>
    <row r="43" spans="1:17" x14ac:dyDescent="0.25">
      <c r="F43" s="21"/>
      <c r="G43" s="21"/>
      <c r="H43" s="21"/>
      <c r="I43" s="21"/>
      <c r="J43" s="21"/>
      <c r="K43" s="21"/>
      <c r="L43" s="21"/>
      <c r="M43" s="21"/>
      <c r="N43" s="21"/>
      <c r="O43" s="21"/>
      <c r="P43" s="21"/>
      <c r="Q43" s="21"/>
    </row>
    <row r="44" spans="1:17" x14ac:dyDescent="0.25">
      <c r="F44" s="21"/>
      <c r="G44" s="21"/>
      <c r="H44" s="21"/>
      <c r="I44" s="21"/>
      <c r="J44" s="21"/>
      <c r="K44" s="21"/>
      <c r="L44" s="21"/>
      <c r="M44" s="21"/>
      <c r="N44" s="21"/>
      <c r="O44" s="21"/>
      <c r="P44" s="21"/>
      <c r="Q44" s="21"/>
    </row>
    <row r="45" spans="1:17" x14ac:dyDescent="0.25">
      <c r="F45" s="21"/>
      <c r="G45" s="21"/>
      <c r="H45" s="21"/>
      <c r="I45" s="21"/>
      <c r="J45" s="21"/>
      <c r="K45" s="21"/>
      <c r="L45" s="21"/>
      <c r="M45" s="21"/>
      <c r="N45" s="21"/>
      <c r="O45" s="21"/>
      <c r="P45" s="21"/>
      <c r="Q45" s="21"/>
    </row>
    <row r="46" spans="1:17" x14ac:dyDescent="0.25">
      <c r="F46" s="21"/>
      <c r="G46" s="21"/>
      <c r="H46" s="21"/>
      <c r="I46" s="21"/>
      <c r="J46" s="21"/>
      <c r="K46" s="21"/>
      <c r="L46" s="21"/>
      <c r="M46" s="21"/>
      <c r="N46" s="21"/>
      <c r="O46" s="21"/>
      <c r="P46" s="21"/>
      <c r="Q46" s="21"/>
    </row>
    <row r="47" spans="1:17" x14ac:dyDescent="0.25">
      <c r="F47" s="21"/>
      <c r="G47" s="21"/>
      <c r="H47" s="21"/>
      <c r="I47" s="21"/>
      <c r="J47" s="21"/>
      <c r="K47" s="21"/>
      <c r="L47" s="21"/>
      <c r="M47" s="21"/>
      <c r="N47" s="21"/>
      <c r="O47" s="21"/>
      <c r="P47" s="21"/>
      <c r="Q47" s="21"/>
    </row>
    <row r="48" spans="1:17" x14ac:dyDescent="0.25">
      <c r="F48" s="21"/>
      <c r="G48" s="21"/>
      <c r="H48" s="21"/>
      <c r="I48" s="21"/>
      <c r="J48" s="21"/>
      <c r="K48" s="21"/>
      <c r="L48" s="21"/>
      <c r="M48" s="21"/>
      <c r="N48" s="21"/>
      <c r="O48" s="21"/>
      <c r="P48" s="21"/>
      <c r="Q48" s="21"/>
    </row>
    <row r="49" spans="6:17" x14ac:dyDescent="0.25">
      <c r="F49" s="21"/>
      <c r="G49" s="21"/>
      <c r="H49" s="21"/>
      <c r="I49" s="21"/>
      <c r="J49" s="21"/>
      <c r="K49" s="21"/>
      <c r="L49" s="21"/>
      <c r="M49" s="21"/>
      <c r="N49" s="21"/>
      <c r="O49" s="21"/>
      <c r="P49" s="21"/>
      <c r="Q49" s="21"/>
    </row>
    <row r="50" spans="6:17" x14ac:dyDescent="0.25">
      <c r="F50" s="21"/>
      <c r="G50" s="21"/>
      <c r="H50" s="21"/>
      <c r="I50" s="21"/>
      <c r="J50" s="21"/>
      <c r="K50" s="21"/>
      <c r="L50" s="21"/>
      <c r="M50" s="21"/>
      <c r="N50" s="21"/>
      <c r="O50" s="21"/>
      <c r="P50" s="21"/>
      <c r="Q50" s="21"/>
    </row>
    <row r="51" spans="6:17" x14ac:dyDescent="0.25">
      <c r="F51" s="21"/>
      <c r="G51" s="21"/>
      <c r="H51" s="21"/>
      <c r="I51" s="21"/>
      <c r="J51" s="21"/>
      <c r="K51" s="21"/>
      <c r="L51" s="21"/>
      <c r="M51" s="21"/>
      <c r="N51" s="21"/>
      <c r="O51" s="21"/>
      <c r="P51" s="21"/>
      <c r="Q51" s="21"/>
    </row>
    <row r="52" spans="6:17" x14ac:dyDescent="0.25">
      <c r="F52" s="21"/>
      <c r="G52" s="21"/>
      <c r="H52" s="21"/>
      <c r="I52" s="21"/>
      <c r="J52" s="21"/>
      <c r="K52" s="21"/>
      <c r="L52" s="21"/>
      <c r="M52" s="21"/>
      <c r="N52" s="21"/>
      <c r="O52" s="21"/>
      <c r="P52" s="21"/>
      <c r="Q52" s="21"/>
    </row>
    <row r="53" spans="6:17" x14ac:dyDescent="0.25">
      <c r="F53" s="21"/>
      <c r="G53" s="21"/>
      <c r="H53" s="21"/>
      <c r="I53" s="21"/>
      <c r="J53" s="21"/>
      <c r="K53" s="21"/>
      <c r="L53" s="21"/>
      <c r="M53" s="21"/>
      <c r="N53" s="21"/>
      <c r="O53" s="21"/>
      <c r="P53" s="21"/>
      <c r="Q53" s="21"/>
    </row>
    <row r="54" spans="6:17" x14ac:dyDescent="0.25">
      <c r="F54" s="21"/>
      <c r="G54" s="21"/>
      <c r="H54" s="21"/>
      <c r="I54" s="21"/>
      <c r="J54" s="21"/>
      <c r="K54" s="21"/>
      <c r="L54" s="21"/>
      <c r="M54" s="21"/>
      <c r="N54" s="21"/>
      <c r="O54" s="21"/>
      <c r="P54" s="21"/>
      <c r="Q54" s="21"/>
    </row>
    <row r="55" spans="6:17" x14ac:dyDescent="0.25">
      <c r="F55" s="21"/>
      <c r="G55" s="21"/>
      <c r="H55" s="21"/>
      <c r="I55" s="21"/>
      <c r="J55" s="21"/>
      <c r="K55" s="21"/>
      <c r="L55" s="21"/>
      <c r="M55" s="21"/>
      <c r="N55" s="21"/>
      <c r="O55" s="21"/>
      <c r="P55" s="21"/>
      <c r="Q55" s="21"/>
    </row>
    <row r="56" spans="6:17" x14ac:dyDescent="0.25">
      <c r="F56" s="21"/>
      <c r="G56" s="21"/>
      <c r="H56" s="21"/>
      <c r="I56" s="21"/>
      <c r="J56" s="21"/>
      <c r="K56" s="21"/>
      <c r="L56" s="21"/>
      <c r="M56" s="21"/>
      <c r="N56" s="21"/>
      <c r="O56" s="21"/>
      <c r="P56" s="21"/>
      <c r="Q56" s="21"/>
    </row>
    <row r="57" spans="6:17" x14ac:dyDescent="0.25">
      <c r="F57" s="21"/>
      <c r="G57" s="21"/>
      <c r="H57" s="21"/>
      <c r="I57" s="21"/>
      <c r="J57" s="21"/>
      <c r="K57" s="21"/>
      <c r="L57" s="21"/>
      <c r="M57" s="21"/>
      <c r="N57" s="21"/>
      <c r="O57" s="21"/>
      <c r="P57" s="21"/>
      <c r="Q57" s="21"/>
    </row>
    <row r="58" spans="6:17" x14ac:dyDescent="0.25">
      <c r="F58" s="21"/>
      <c r="G58" s="21"/>
      <c r="H58" s="21"/>
      <c r="I58" s="21"/>
      <c r="J58" s="21"/>
      <c r="K58" s="21"/>
      <c r="L58" s="21"/>
      <c r="M58" s="21"/>
      <c r="N58" s="21"/>
      <c r="O58" s="21"/>
      <c r="P58" s="21"/>
      <c r="Q58" s="21"/>
    </row>
    <row r="59" spans="6:17" x14ac:dyDescent="0.25">
      <c r="F59" s="21"/>
      <c r="G59" s="21"/>
      <c r="H59" s="21"/>
      <c r="I59" s="21"/>
      <c r="J59" s="21"/>
      <c r="K59" s="21"/>
      <c r="L59" s="21"/>
      <c r="M59" s="21"/>
      <c r="N59" s="21"/>
      <c r="O59" s="21"/>
      <c r="P59" s="21"/>
      <c r="Q59" s="21"/>
    </row>
    <row r="60" spans="6:17" x14ac:dyDescent="0.25">
      <c r="F60" s="21"/>
      <c r="G60" s="21"/>
      <c r="H60" s="21"/>
      <c r="I60" s="21"/>
      <c r="J60" s="21"/>
      <c r="K60" s="21"/>
      <c r="L60" s="21"/>
      <c r="M60" s="21"/>
      <c r="N60" s="21"/>
      <c r="O60" s="21"/>
      <c r="P60" s="21"/>
      <c r="Q60" s="21"/>
    </row>
    <row r="61" spans="6:17" x14ac:dyDescent="0.25">
      <c r="F61" s="21"/>
      <c r="G61" s="21"/>
      <c r="H61" s="21"/>
      <c r="I61" s="21"/>
      <c r="J61" s="21"/>
      <c r="K61" s="21"/>
      <c r="L61" s="21"/>
      <c r="M61" s="21"/>
      <c r="N61" s="21"/>
      <c r="O61" s="21"/>
      <c r="P61" s="21"/>
      <c r="Q61" s="21"/>
    </row>
    <row r="62" spans="6:17" x14ac:dyDescent="0.25">
      <c r="F62" s="21"/>
      <c r="G62" s="21"/>
      <c r="H62" s="21"/>
      <c r="I62" s="21"/>
      <c r="J62" s="21"/>
      <c r="K62" s="21"/>
      <c r="L62" s="21"/>
      <c r="M62" s="21"/>
      <c r="N62" s="21"/>
      <c r="O62" s="21"/>
      <c r="P62" s="21"/>
      <c r="Q62" s="21"/>
    </row>
    <row r="63" spans="6:17" x14ac:dyDescent="0.25">
      <c r="F63" s="21"/>
      <c r="G63" s="21"/>
      <c r="H63" s="21"/>
      <c r="I63" s="21"/>
      <c r="J63" s="21"/>
      <c r="K63" s="21"/>
      <c r="L63" s="21"/>
      <c r="M63" s="21"/>
      <c r="N63" s="21"/>
      <c r="O63" s="21"/>
      <c r="P63" s="21"/>
      <c r="Q63" s="21"/>
    </row>
    <row r="64" spans="6:17" x14ac:dyDescent="0.25">
      <c r="F64" s="21"/>
      <c r="G64" s="21"/>
      <c r="H64" s="21"/>
      <c r="I64" s="21"/>
      <c r="J64" s="21"/>
      <c r="K64" s="21"/>
      <c r="L64" s="21"/>
      <c r="M64" s="21"/>
      <c r="N64" s="21"/>
      <c r="O64" s="21"/>
      <c r="P64" s="21"/>
      <c r="Q64" s="21"/>
    </row>
    <row r="65" spans="6:17" x14ac:dyDescent="0.25">
      <c r="F65" s="21"/>
      <c r="G65" s="21"/>
      <c r="H65" s="21"/>
      <c r="I65" s="21"/>
      <c r="J65" s="21"/>
      <c r="K65" s="21"/>
      <c r="L65" s="21"/>
      <c r="M65" s="21"/>
      <c r="N65" s="21"/>
      <c r="O65" s="21"/>
      <c r="P65" s="21"/>
      <c r="Q65" s="21"/>
    </row>
    <row r="66" spans="6:17" x14ac:dyDescent="0.25">
      <c r="F66" s="21"/>
      <c r="G66" s="21"/>
      <c r="H66" s="21"/>
      <c r="I66" s="21"/>
      <c r="J66" s="21"/>
      <c r="K66" s="21"/>
      <c r="L66" s="21"/>
      <c r="M66" s="21"/>
      <c r="N66" s="21"/>
      <c r="O66" s="21"/>
      <c r="P66" s="21"/>
      <c r="Q66" s="21"/>
    </row>
    <row r="67" spans="6:17" x14ac:dyDescent="0.25">
      <c r="F67" s="21"/>
      <c r="G67" s="21"/>
      <c r="H67" s="21"/>
      <c r="I67" s="21"/>
      <c r="J67" s="21"/>
      <c r="K67" s="21"/>
      <c r="L67" s="21"/>
      <c r="M67" s="21"/>
      <c r="N67" s="21"/>
      <c r="O67" s="21"/>
      <c r="P67" s="21"/>
      <c r="Q67" s="21"/>
    </row>
    <row r="68" spans="6:17" x14ac:dyDescent="0.25">
      <c r="F68" s="21"/>
      <c r="G68" s="21"/>
      <c r="H68" s="21"/>
      <c r="I68" s="21"/>
      <c r="J68" s="21"/>
      <c r="K68" s="21"/>
      <c r="L68" s="21"/>
      <c r="M68" s="21"/>
      <c r="N68" s="21"/>
      <c r="O68" s="21"/>
      <c r="P68" s="21"/>
      <c r="Q68" s="21"/>
    </row>
    <row r="69" spans="6:17" x14ac:dyDescent="0.25">
      <c r="F69" s="21"/>
      <c r="G69" s="21"/>
      <c r="H69" s="21"/>
      <c r="I69" s="21"/>
      <c r="J69" s="21"/>
      <c r="K69" s="21"/>
      <c r="L69" s="21"/>
      <c r="M69" s="21"/>
      <c r="N69" s="21"/>
      <c r="O69" s="21"/>
      <c r="P69" s="21"/>
      <c r="Q69" s="21"/>
    </row>
    <row r="70" spans="6:17" x14ac:dyDescent="0.25">
      <c r="F70" s="21"/>
      <c r="G70" s="21"/>
      <c r="H70" s="21"/>
      <c r="I70" s="21"/>
      <c r="J70" s="21"/>
      <c r="K70" s="21"/>
      <c r="L70" s="21"/>
      <c r="M70" s="21"/>
      <c r="N70" s="21"/>
      <c r="O70" s="21"/>
      <c r="P70" s="21"/>
      <c r="Q70" s="21"/>
    </row>
    <row r="71" spans="6:17" x14ac:dyDescent="0.25">
      <c r="F71" s="21"/>
      <c r="G71" s="21"/>
      <c r="H71" s="21"/>
      <c r="I71" s="21"/>
      <c r="J71" s="21"/>
      <c r="K71" s="21"/>
      <c r="L71" s="21"/>
      <c r="M71" s="21"/>
      <c r="N71" s="21"/>
      <c r="O71" s="21"/>
      <c r="P71" s="21"/>
      <c r="Q71" s="21"/>
    </row>
    <row r="72" spans="6:17" x14ac:dyDescent="0.25">
      <c r="F72" s="21"/>
      <c r="G72" s="21"/>
      <c r="H72" s="21"/>
      <c r="I72" s="21"/>
      <c r="J72" s="21"/>
      <c r="K72" s="21"/>
      <c r="L72" s="21"/>
      <c r="M72" s="21"/>
      <c r="N72" s="21"/>
      <c r="O72" s="21"/>
      <c r="P72" s="21"/>
      <c r="Q72" s="21"/>
    </row>
    <row r="73" spans="6:17" x14ac:dyDescent="0.25">
      <c r="F73" s="21"/>
      <c r="G73" s="21"/>
      <c r="H73" s="21"/>
      <c r="I73" s="21"/>
      <c r="J73" s="21"/>
      <c r="K73" s="21"/>
      <c r="L73" s="21"/>
      <c r="M73" s="21"/>
      <c r="N73" s="21"/>
      <c r="O73" s="21"/>
      <c r="P73" s="21"/>
      <c r="Q73" s="21"/>
    </row>
    <row r="74" spans="6:17" x14ac:dyDescent="0.25">
      <c r="F74" s="21"/>
      <c r="G74" s="21"/>
      <c r="H74" s="21"/>
      <c r="I74" s="21"/>
      <c r="J74" s="21"/>
      <c r="K74" s="21"/>
      <c r="L74" s="21"/>
      <c r="M74" s="21"/>
      <c r="N74" s="21"/>
      <c r="O74" s="21"/>
      <c r="P74" s="21"/>
      <c r="Q74" s="21"/>
    </row>
    <row r="75" spans="6:17" x14ac:dyDescent="0.25">
      <c r="F75" s="21"/>
      <c r="G75" s="21"/>
      <c r="H75" s="21"/>
      <c r="I75" s="21"/>
      <c r="J75" s="21"/>
      <c r="K75" s="21"/>
      <c r="L75" s="21"/>
      <c r="M75" s="21"/>
      <c r="N75" s="21"/>
      <c r="O75" s="21"/>
      <c r="P75" s="21"/>
      <c r="Q75" s="21"/>
    </row>
    <row r="76" spans="6:17" x14ac:dyDescent="0.25">
      <c r="F76" s="21"/>
      <c r="G76" s="21"/>
      <c r="H76" s="21"/>
      <c r="I76" s="21"/>
      <c r="J76" s="21"/>
      <c r="K76" s="21"/>
      <c r="L76" s="21"/>
      <c r="M76" s="21"/>
      <c r="N76" s="21"/>
      <c r="O76" s="21"/>
      <c r="P76" s="21"/>
      <c r="Q76" s="21"/>
    </row>
    <row r="77" spans="6:17" x14ac:dyDescent="0.25">
      <c r="F77" s="21"/>
      <c r="G77" s="21"/>
      <c r="H77" s="21"/>
      <c r="I77" s="21"/>
      <c r="J77" s="21"/>
      <c r="K77" s="21"/>
      <c r="L77" s="21"/>
      <c r="M77" s="21"/>
      <c r="N77" s="21"/>
      <c r="O77" s="21"/>
      <c r="P77" s="21"/>
      <c r="Q77" s="21"/>
    </row>
    <row r="78" spans="6:17" x14ac:dyDescent="0.25">
      <c r="F78" s="21"/>
      <c r="G78" s="21"/>
      <c r="H78" s="21"/>
      <c r="I78" s="21"/>
      <c r="J78" s="21"/>
      <c r="K78" s="21"/>
      <c r="L78" s="21"/>
      <c r="M78" s="21"/>
      <c r="N78" s="21"/>
      <c r="O78" s="21"/>
      <c r="P78" s="21"/>
      <c r="Q78" s="21"/>
    </row>
    <row r="79" spans="6:17" x14ac:dyDescent="0.25">
      <c r="F79" s="21"/>
      <c r="G79" s="21"/>
      <c r="H79" s="21"/>
      <c r="I79" s="21"/>
      <c r="J79" s="21"/>
      <c r="K79" s="21"/>
      <c r="L79" s="21"/>
      <c r="M79" s="21"/>
      <c r="N79" s="21"/>
      <c r="O79" s="21"/>
      <c r="P79" s="21"/>
      <c r="Q79" s="21"/>
    </row>
    <row r="80" spans="6:17" x14ac:dyDescent="0.25">
      <c r="F80" s="21"/>
      <c r="G80" s="21"/>
      <c r="H80" s="21"/>
      <c r="I80" s="21"/>
      <c r="J80" s="21"/>
      <c r="K80" s="21"/>
      <c r="L80" s="21"/>
      <c r="M80" s="21"/>
      <c r="N80" s="21"/>
      <c r="O80" s="21"/>
      <c r="P80" s="21"/>
      <c r="Q80" s="21"/>
    </row>
    <row r="81" spans="6:17" x14ac:dyDescent="0.25">
      <c r="F81" s="21"/>
      <c r="G81" s="21"/>
      <c r="H81" s="21"/>
      <c r="I81" s="21"/>
      <c r="J81" s="21"/>
      <c r="K81" s="21"/>
      <c r="L81" s="21"/>
      <c r="M81" s="21"/>
      <c r="N81" s="21"/>
      <c r="O81" s="21"/>
      <c r="P81" s="21"/>
      <c r="Q81" s="21"/>
    </row>
    <row r="82" spans="6:17" x14ac:dyDescent="0.25">
      <c r="F82" s="21"/>
      <c r="G82" s="21"/>
      <c r="H82" s="21"/>
      <c r="I82" s="21"/>
      <c r="J82" s="21"/>
      <c r="K82" s="21"/>
      <c r="L82" s="21"/>
      <c r="M82" s="21"/>
      <c r="N82" s="21"/>
      <c r="O82" s="21"/>
      <c r="P82" s="21"/>
      <c r="Q82" s="21"/>
    </row>
    <row r="83" spans="6:17" x14ac:dyDescent="0.25">
      <c r="F83" s="21"/>
      <c r="G83" s="21"/>
      <c r="H83" s="21"/>
      <c r="I83" s="21"/>
      <c r="J83" s="21"/>
      <c r="K83" s="21"/>
      <c r="L83" s="21"/>
      <c r="M83" s="21"/>
      <c r="N83" s="21"/>
      <c r="O83" s="21"/>
      <c r="P83" s="21"/>
      <c r="Q83" s="21"/>
    </row>
    <row r="84" spans="6:17" x14ac:dyDescent="0.25">
      <c r="F84" s="21"/>
      <c r="G84" s="21"/>
      <c r="H84" s="21"/>
      <c r="I84" s="21"/>
      <c r="J84" s="21"/>
      <c r="K84" s="21"/>
      <c r="L84" s="21"/>
      <c r="M84" s="21"/>
      <c r="N84" s="21"/>
      <c r="O84" s="21"/>
      <c r="P84" s="21"/>
      <c r="Q84" s="21"/>
    </row>
    <row r="85" spans="6:17" x14ac:dyDescent="0.25">
      <c r="F85" s="21"/>
      <c r="G85" s="21"/>
      <c r="H85" s="21"/>
      <c r="I85" s="21"/>
      <c r="J85" s="21"/>
      <c r="K85" s="21"/>
      <c r="L85" s="21"/>
      <c r="M85" s="21"/>
      <c r="N85" s="21"/>
      <c r="O85" s="21"/>
      <c r="P85" s="21"/>
      <c r="Q85" s="21"/>
    </row>
    <row r="86" spans="6:17" x14ac:dyDescent="0.25">
      <c r="F86" s="21"/>
      <c r="G86" s="21"/>
      <c r="H86" s="21"/>
      <c r="I86" s="21"/>
      <c r="J86" s="21"/>
      <c r="K86" s="21"/>
      <c r="L86" s="21"/>
      <c r="M86" s="21"/>
      <c r="N86" s="21"/>
      <c r="O86" s="21"/>
      <c r="P86" s="21"/>
      <c r="Q86" s="21"/>
    </row>
    <row r="87" spans="6:17" x14ac:dyDescent="0.25">
      <c r="F87" s="21"/>
      <c r="G87" s="21"/>
      <c r="H87" s="21"/>
      <c r="I87" s="21"/>
      <c r="J87" s="21"/>
      <c r="K87" s="21"/>
      <c r="L87" s="21"/>
      <c r="M87" s="21"/>
      <c r="N87" s="21"/>
      <c r="O87" s="21"/>
      <c r="P87" s="21"/>
      <c r="Q87" s="21"/>
    </row>
    <row r="88" spans="6:17" x14ac:dyDescent="0.25">
      <c r="F88" s="21"/>
      <c r="G88" s="21"/>
      <c r="H88" s="21"/>
      <c r="I88" s="21"/>
      <c r="J88" s="21"/>
      <c r="K88" s="21"/>
      <c r="L88" s="21"/>
      <c r="M88" s="21"/>
      <c r="N88" s="21"/>
      <c r="O88" s="21"/>
      <c r="P88" s="21"/>
      <c r="Q88" s="21"/>
    </row>
    <row r="89" spans="6:17" x14ac:dyDescent="0.25">
      <c r="F89" s="21"/>
      <c r="G89" s="21"/>
      <c r="H89" s="21"/>
      <c r="I89" s="21"/>
      <c r="J89" s="21"/>
      <c r="K89" s="21"/>
      <c r="L89" s="21"/>
      <c r="M89" s="21"/>
      <c r="N89" s="21"/>
      <c r="O89" s="21"/>
      <c r="P89" s="21"/>
      <c r="Q89" s="21"/>
    </row>
    <row r="90" spans="6:17" x14ac:dyDescent="0.25">
      <c r="F90" s="21"/>
      <c r="G90" s="21"/>
      <c r="H90" s="21"/>
      <c r="I90" s="21"/>
      <c r="J90" s="21"/>
      <c r="K90" s="21"/>
      <c r="L90" s="21"/>
      <c r="M90" s="21"/>
      <c r="N90" s="21"/>
      <c r="O90" s="21"/>
      <c r="P90" s="21"/>
      <c r="Q90" s="21"/>
    </row>
    <row r="91" spans="6:17" x14ac:dyDescent="0.25">
      <c r="F91" s="21"/>
      <c r="G91" s="21"/>
      <c r="H91" s="21"/>
      <c r="I91" s="21"/>
      <c r="J91" s="21"/>
      <c r="K91" s="21"/>
      <c r="L91" s="21"/>
      <c r="M91" s="21"/>
      <c r="N91" s="21"/>
      <c r="O91" s="21"/>
      <c r="P91" s="21"/>
      <c r="Q91" s="21"/>
    </row>
    <row r="92" spans="6:17" x14ac:dyDescent="0.25">
      <c r="F92" s="21"/>
      <c r="G92" s="21"/>
      <c r="H92" s="21"/>
      <c r="I92" s="21"/>
      <c r="J92" s="21"/>
      <c r="K92" s="21"/>
      <c r="L92" s="21"/>
      <c r="M92" s="21"/>
      <c r="N92" s="21"/>
      <c r="O92" s="21"/>
      <c r="P92" s="21"/>
      <c r="Q92" s="21"/>
    </row>
    <row r="93" spans="6:17" x14ac:dyDescent="0.25">
      <c r="F93" s="21"/>
      <c r="G93" s="21"/>
      <c r="H93" s="21"/>
      <c r="I93" s="21"/>
      <c r="J93" s="21"/>
      <c r="K93" s="21"/>
      <c r="L93" s="21"/>
      <c r="M93" s="21"/>
      <c r="N93" s="21"/>
      <c r="O93" s="21"/>
      <c r="P93" s="21"/>
      <c r="Q93" s="21"/>
    </row>
    <row r="94" spans="6:17" x14ac:dyDescent="0.25">
      <c r="F94" s="21"/>
      <c r="G94" s="21"/>
      <c r="H94" s="21"/>
      <c r="I94" s="21"/>
      <c r="J94" s="21"/>
      <c r="K94" s="21"/>
      <c r="L94" s="21"/>
      <c r="M94" s="21"/>
      <c r="N94" s="21"/>
      <c r="O94" s="21"/>
      <c r="P94" s="21"/>
      <c r="Q94" s="21"/>
    </row>
    <row r="95" spans="6:17" x14ac:dyDescent="0.25">
      <c r="F95" s="21"/>
      <c r="G95" s="21"/>
      <c r="H95" s="21"/>
      <c r="I95" s="21"/>
      <c r="J95" s="21"/>
      <c r="K95" s="21"/>
      <c r="L95" s="21"/>
      <c r="M95" s="21"/>
      <c r="N95" s="21"/>
      <c r="O95" s="21"/>
      <c r="P95" s="21"/>
      <c r="Q95" s="21"/>
    </row>
    <row r="96" spans="6:17" x14ac:dyDescent="0.25">
      <c r="F96" s="21"/>
      <c r="G96" s="21"/>
      <c r="H96" s="21"/>
      <c r="I96" s="21"/>
      <c r="J96" s="21"/>
      <c r="K96" s="21"/>
      <c r="L96" s="21"/>
      <c r="M96" s="21"/>
      <c r="N96" s="21"/>
      <c r="O96" s="21"/>
      <c r="P96" s="21"/>
      <c r="Q96" s="21"/>
    </row>
    <row r="97" spans="6:17" x14ac:dyDescent="0.25">
      <c r="F97" s="21"/>
      <c r="G97" s="21"/>
      <c r="H97" s="21"/>
      <c r="I97" s="21"/>
      <c r="J97" s="21"/>
      <c r="K97" s="21"/>
      <c r="L97" s="21"/>
      <c r="M97" s="21"/>
      <c r="N97" s="21"/>
      <c r="O97" s="21"/>
      <c r="P97" s="21"/>
      <c r="Q97" s="21"/>
    </row>
    <row r="98" spans="6:17" x14ac:dyDescent="0.25">
      <c r="F98" s="21"/>
      <c r="G98" s="21"/>
      <c r="H98" s="21"/>
      <c r="I98" s="21"/>
      <c r="J98" s="21"/>
      <c r="K98" s="21"/>
      <c r="L98" s="21"/>
      <c r="M98" s="21"/>
      <c r="N98" s="21"/>
      <c r="O98" s="21"/>
      <c r="P98" s="21"/>
      <c r="Q98" s="21"/>
    </row>
    <row r="99" spans="6:17" x14ac:dyDescent="0.25">
      <c r="F99" s="21"/>
      <c r="G99" s="21"/>
      <c r="H99" s="21"/>
      <c r="I99" s="21"/>
      <c r="J99" s="21"/>
      <c r="K99" s="21"/>
      <c r="L99" s="21"/>
      <c r="M99" s="21"/>
      <c r="N99" s="21"/>
      <c r="O99" s="21"/>
      <c r="P99" s="21"/>
      <c r="Q99" s="21"/>
    </row>
    <row r="100" spans="6:17" x14ac:dyDescent="0.25">
      <c r="F100" s="21"/>
      <c r="G100" s="21"/>
      <c r="H100" s="21"/>
      <c r="I100" s="21"/>
      <c r="J100" s="21"/>
      <c r="K100" s="21"/>
      <c r="L100" s="21"/>
      <c r="M100" s="21"/>
      <c r="N100" s="21"/>
      <c r="O100" s="21"/>
      <c r="P100" s="21"/>
      <c r="Q100" s="21"/>
    </row>
    <row r="101" spans="6:17" x14ac:dyDescent="0.25">
      <c r="F101" s="21"/>
      <c r="G101" s="21"/>
      <c r="H101" s="21"/>
      <c r="I101" s="21"/>
      <c r="J101" s="21"/>
      <c r="K101" s="21"/>
      <c r="L101" s="21"/>
      <c r="M101" s="21"/>
      <c r="N101" s="21"/>
      <c r="O101" s="21"/>
      <c r="P101" s="21"/>
      <c r="Q101" s="21"/>
    </row>
    <row r="102" spans="6:17" x14ac:dyDescent="0.25">
      <c r="F102" s="21"/>
      <c r="G102" s="21"/>
      <c r="H102" s="21"/>
      <c r="I102" s="21"/>
      <c r="J102" s="21"/>
      <c r="K102" s="21"/>
      <c r="L102" s="21"/>
      <c r="M102" s="21"/>
      <c r="N102" s="21"/>
      <c r="O102" s="21"/>
      <c r="P102" s="21"/>
      <c r="Q102" s="21"/>
    </row>
    <row r="103" spans="6:17" x14ac:dyDescent="0.25">
      <c r="F103" s="21"/>
      <c r="G103" s="21"/>
      <c r="H103" s="21"/>
      <c r="I103" s="21"/>
      <c r="J103" s="21"/>
      <c r="K103" s="21"/>
      <c r="L103" s="21"/>
      <c r="M103" s="21"/>
      <c r="N103" s="21"/>
      <c r="O103" s="21"/>
      <c r="P103" s="21"/>
      <c r="Q103" s="21"/>
    </row>
    <row r="104" spans="6:17" x14ac:dyDescent="0.25">
      <c r="F104" s="21"/>
      <c r="G104" s="21"/>
      <c r="H104" s="21"/>
      <c r="I104" s="21"/>
      <c r="J104" s="21"/>
      <c r="K104" s="21"/>
      <c r="L104" s="21"/>
      <c r="M104" s="21"/>
      <c r="N104" s="21"/>
      <c r="O104" s="21"/>
      <c r="P104" s="21"/>
      <c r="Q104" s="21"/>
    </row>
    <row r="105" spans="6:17" x14ac:dyDescent="0.25">
      <c r="F105" s="21"/>
      <c r="G105" s="21"/>
      <c r="H105" s="21"/>
      <c r="I105" s="21"/>
      <c r="J105" s="21"/>
      <c r="K105" s="21"/>
      <c r="L105" s="21"/>
      <c r="M105" s="21"/>
      <c r="N105" s="21"/>
      <c r="O105" s="21"/>
      <c r="P105" s="21"/>
      <c r="Q105" s="21"/>
    </row>
    <row r="106" spans="6:17" x14ac:dyDescent="0.25">
      <c r="F106" s="21"/>
      <c r="G106" s="21"/>
      <c r="H106" s="21"/>
      <c r="I106" s="21"/>
      <c r="J106" s="21"/>
      <c r="K106" s="21"/>
      <c r="L106" s="21"/>
      <c r="M106" s="21"/>
      <c r="N106" s="21"/>
      <c r="O106" s="21"/>
      <c r="P106" s="21"/>
      <c r="Q106" s="21"/>
    </row>
    <row r="107" spans="6:17" x14ac:dyDescent="0.25">
      <c r="F107" s="21"/>
      <c r="G107" s="21"/>
      <c r="H107" s="21"/>
      <c r="I107" s="21"/>
      <c r="J107" s="21"/>
      <c r="K107" s="21"/>
      <c r="L107" s="21"/>
      <c r="M107" s="21"/>
      <c r="N107" s="21"/>
      <c r="O107" s="21"/>
      <c r="P107" s="21"/>
      <c r="Q107" s="21"/>
    </row>
    <row r="108" spans="6:17" x14ac:dyDescent="0.25">
      <c r="F108" s="21"/>
      <c r="G108" s="21"/>
      <c r="H108" s="21"/>
      <c r="I108" s="21"/>
      <c r="J108" s="21"/>
      <c r="K108" s="21"/>
      <c r="L108" s="21"/>
      <c r="M108" s="21"/>
      <c r="N108" s="21"/>
      <c r="O108" s="21"/>
      <c r="P108" s="21"/>
      <c r="Q108" s="21"/>
    </row>
    <row r="109" spans="6:17" x14ac:dyDescent="0.25">
      <c r="F109" s="21"/>
      <c r="G109" s="21"/>
      <c r="H109" s="21"/>
      <c r="I109" s="21"/>
      <c r="J109" s="21"/>
      <c r="K109" s="21"/>
      <c r="L109" s="21"/>
      <c r="M109" s="21"/>
      <c r="N109" s="21"/>
      <c r="O109" s="21"/>
      <c r="P109" s="21"/>
      <c r="Q109" s="21"/>
    </row>
    <row r="110" spans="6:17" x14ac:dyDescent="0.25">
      <c r="F110" s="21"/>
      <c r="G110" s="21"/>
      <c r="H110" s="21"/>
      <c r="I110" s="21"/>
      <c r="J110" s="21"/>
      <c r="K110" s="21"/>
      <c r="L110" s="21"/>
      <c r="M110" s="21"/>
      <c r="N110" s="21"/>
      <c r="O110" s="21"/>
      <c r="P110" s="21"/>
      <c r="Q110" s="21"/>
    </row>
    <row r="111" spans="6:17" x14ac:dyDescent="0.25">
      <c r="F111" s="21"/>
      <c r="G111" s="21"/>
      <c r="H111" s="21"/>
      <c r="I111" s="21"/>
      <c r="J111" s="21"/>
      <c r="K111" s="21"/>
      <c r="L111" s="21"/>
      <c r="M111" s="21"/>
      <c r="N111" s="21"/>
      <c r="O111" s="21"/>
      <c r="P111" s="21"/>
      <c r="Q111" s="21"/>
    </row>
    <row r="112" spans="6:17" x14ac:dyDescent="0.25">
      <c r="F112" s="21"/>
      <c r="G112" s="21"/>
      <c r="H112" s="21"/>
      <c r="I112" s="21"/>
      <c r="J112" s="21"/>
      <c r="K112" s="21"/>
      <c r="L112" s="21"/>
      <c r="M112" s="21"/>
      <c r="N112" s="21"/>
      <c r="O112" s="21"/>
      <c r="P112" s="21"/>
      <c r="Q112" s="21"/>
    </row>
    <row r="113" spans="6:17" x14ac:dyDescent="0.25">
      <c r="F113" s="21"/>
      <c r="G113" s="21"/>
      <c r="H113" s="21"/>
      <c r="I113" s="21"/>
      <c r="J113" s="21"/>
      <c r="K113" s="21"/>
      <c r="L113" s="21"/>
      <c r="M113" s="21"/>
      <c r="N113" s="21"/>
      <c r="O113" s="21"/>
      <c r="P113" s="21"/>
      <c r="Q113" s="21"/>
    </row>
    <row r="114" spans="6:17" x14ac:dyDescent="0.25">
      <c r="F114" s="21"/>
      <c r="G114" s="21"/>
      <c r="H114" s="21"/>
      <c r="I114" s="21"/>
      <c r="J114" s="21"/>
      <c r="K114" s="21"/>
      <c r="L114" s="21"/>
      <c r="M114" s="21"/>
      <c r="N114" s="21"/>
      <c r="O114" s="21"/>
      <c r="P114" s="21"/>
      <c r="Q114" s="21"/>
    </row>
    <row r="115" spans="6:17" x14ac:dyDescent="0.25">
      <c r="F115" s="21"/>
      <c r="G115" s="21"/>
      <c r="H115" s="21"/>
      <c r="I115" s="21"/>
      <c r="J115" s="21"/>
      <c r="K115" s="21"/>
      <c r="L115" s="21"/>
      <c r="M115" s="21"/>
      <c r="N115" s="21"/>
      <c r="O115" s="21"/>
      <c r="P115" s="21"/>
      <c r="Q115" s="21"/>
    </row>
    <row r="116" spans="6:17" x14ac:dyDescent="0.25">
      <c r="F116" s="21"/>
      <c r="G116" s="21"/>
      <c r="H116" s="21"/>
      <c r="I116" s="21"/>
      <c r="J116" s="21"/>
      <c r="K116" s="21"/>
      <c r="L116" s="21"/>
      <c r="M116" s="21"/>
      <c r="N116" s="21"/>
      <c r="O116" s="21"/>
      <c r="P116" s="21"/>
      <c r="Q116" s="21"/>
    </row>
    <row r="117" spans="6:17" x14ac:dyDescent="0.25">
      <c r="F117" s="21"/>
      <c r="G117" s="21"/>
      <c r="H117" s="21"/>
      <c r="I117" s="21"/>
      <c r="J117" s="21"/>
      <c r="K117" s="21"/>
      <c r="L117" s="21"/>
      <c r="M117" s="21"/>
      <c r="N117" s="21"/>
      <c r="O117" s="21"/>
      <c r="P117" s="21"/>
      <c r="Q117" s="21"/>
    </row>
    <row r="118" spans="6:17" x14ac:dyDescent="0.25">
      <c r="F118" s="21"/>
      <c r="G118" s="21"/>
      <c r="H118" s="21"/>
      <c r="I118" s="21"/>
      <c r="J118" s="21"/>
      <c r="K118" s="21"/>
      <c r="L118" s="21"/>
      <c r="M118" s="21"/>
      <c r="N118" s="21"/>
      <c r="O118" s="21"/>
      <c r="P118" s="21"/>
      <c r="Q118" s="21"/>
    </row>
    <row r="119" spans="6:17" x14ac:dyDescent="0.25">
      <c r="F119" s="21"/>
      <c r="G119" s="21"/>
      <c r="H119" s="21"/>
      <c r="I119" s="21"/>
      <c r="J119" s="21"/>
      <c r="K119" s="21"/>
      <c r="L119" s="21"/>
      <c r="M119" s="21"/>
      <c r="N119" s="21"/>
      <c r="O119" s="21"/>
      <c r="P119" s="21"/>
      <c r="Q119" s="21"/>
    </row>
    <row r="120" spans="6:17" x14ac:dyDescent="0.25">
      <c r="F120" s="21"/>
      <c r="G120" s="21"/>
      <c r="H120" s="21"/>
      <c r="I120" s="21"/>
      <c r="J120" s="21"/>
      <c r="K120" s="21"/>
      <c r="L120" s="21"/>
      <c r="M120" s="21"/>
      <c r="N120" s="21"/>
      <c r="O120" s="21"/>
      <c r="P120" s="21"/>
      <c r="Q120" s="21"/>
    </row>
    <row r="121" spans="6:17" x14ac:dyDescent="0.25">
      <c r="F121" s="21"/>
      <c r="G121" s="21"/>
      <c r="H121" s="21"/>
      <c r="I121" s="21"/>
      <c r="J121" s="21"/>
      <c r="K121" s="21"/>
      <c r="L121" s="21"/>
      <c r="M121" s="21"/>
      <c r="N121" s="21"/>
      <c r="O121" s="21"/>
      <c r="P121" s="21"/>
      <c r="Q121" s="21"/>
    </row>
    <row r="122" spans="6:17" x14ac:dyDescent="0.25">
      <c r="F122" s="21"/>
      <c r="G122" s="21"/>
      <c r="H122" s="21"/>
      <c r="I122" s="21"/>
      <c r="J122" s="21"/>
      <c r="K122" s="21"/>
      <c r="L122" s="21"/>
      <c r="M122" s="21"/>
      <c r="N122" s="21"/>
      <c r="O122" s="21"/>
      <c r="P122" s="21"/>
      <c r="Q122" s="21"/>
    </row>
    <row r="123" spans="6:17" x14ac:dyDescent="0.25">
      <c r="F123" s="21"/>
      <c r="G123" s="21"/>
      <c r="H123" s="21"/>
      <c r="I123" s="21"/>
      <c r="J123" s="21"/>
      <c r="K123" s="21"/>
      <c r="L123" s="21"/>
      <c r="M123" s="21"/>
      <c r="N123" s="21"/>
      <c r="O123" s="21"/>
      <c r="P123" s="21"/>
      <c r="Q123" s="21"/>
    </row>
    <row r="124" spans="6:17" x14ac:dyDescent="0.25">
      <c r="F124" s="21"/>
      <c r="G124" s="21"/>
      <c r="H124" s="21"/>
      <c r="I124" s="21"/>
      <c r="J124" s="21"/>
      <c r="K124" s="21"/>
      <c r="L124" s="21"/>
      <c r="M124" s="21"/>
      <c r="N124" s="21"/>
      <c r="O124" s="21"/>
      <c r="P124" s="21"/>
      <c r="Q124" s="21"/>
    </row>
    <row r="125" spans="6:17" x14ac:dyDescent="0.25">
      <c r="F125" s="21"/>
      <c r="G125" s="21"/>
      <c r="H125" s="21"/>
      <c r="I125" s="21"/>
      <c r="J125" s="21"/>
      <c r="K125" s="21"/>
      <c r="L125" s="21"/>
      <c r="M125" s="21"/>
      <c r="N125" s="21"/>
      <c r="O125" s="21"/>
      <c r="P125" s="21"/>
      <c r="Q125" s="21"/>
    </row>
    <row r="126" spans="6:17" x14ac:dyDescent="0.25">
      <c r="F126" s="21"/>
      <c r="G126" s="21"/>
      <c r="H126" s="21"/>
      <c r="I126" s="21"/>
      <c r="J126" s="21"/>
      <c r="K126" s="21"/>
      <c r="L126" s="21"/>
      <c r="M126" s="21"/>
      <c r="N126" s="21"/>
      <c r="O126" s="21"/>
      <c r="P126" s="21"/>
      <c r="Q126" s="21"/>
    </row>
    <row r="127" spans="6:17" x14ac:dyDescent="0.25">
      <c r="F127" s="21"/>
      <c r="G127" s="21"/>
      <c r="H127" s="21"/>
      <c r="I127" s="21"/>
      <c r="J127" s="21"/>
      <c r="K127" s="21"/>
      <c r="L127" s="21"/>
      <c r="M127" s="21"/>
      <c r="N127" s="21"/>
      <c r="O127" s="21"/>
      <c r="P127" s="21"/>
      <c r="Q127" s="21"/>
    </row>
    <row r="128" spans="6:17" x14ac:dyDescent="0.25">
      <c r="F128" s="21"/>
      <c r="G128" s="21"/>
      <c r="H128" s="21"/>
      <c r="I128" s="21"/>
      <c r="J128" s="21"/>
      <c r="K128" s="21"/>
      <c r="L128" s="21"/>
      <c r="M128" s="21"/>
      <c r="N128" s="21"/>
      <c r="O128" s="21"/>
      <c r="P128" s="21"/>
      <c r="Q128" s="21"/>
    </row>
    <row r="129" spans="6:17" x14ac:dyDescent="0.25">
      <c r="F129" s="21"/>
      <c r="G129" s="21"/>
      <c r="H129" s="21"/>
      <c r="I129" s="21"/>
      <c r="J129" s="21"/>
      <c r="K129" s="21"/>
      <c r="L129" s="21"/>
      <c r="M129" s="21"/>
      <c r="N129" s="21"/>
      <c r="O129" s="21"/>
      <c r="P129" s="21"/>
      <c r="Q129" s="21"/>
    </row>
    <row r="130" spans="6:17" x14ac:dyDescent="0.25">
      <c r="F130" s="21"/>
      <c r="G130" s="21"/>
      <c r="H130" s="21"/>
      <c r="I130" s="21"/>
      <c r="J130" s="21"/>
      <c r="K130" s="21"/>
      <c r="L130" s="21"/>
      <c r="M130" s="21"/>
      <c r="N130" s="21"/>
      <c r="O130" s="21"/>
      <c r="P130" s="21"/>
      <c r="Q130" s="21"/>
    </row>
    <row r="131" spans="6:17" x14ac:dyDescent="0.25">
      <c r="F131" s="21"/>
      <c r="G131" s="21"/>
      <c r="H131" s="21"/>
      <c r="I131" s="21"/>
      <c r="J131" s="21"/>
      <c r="K131" s="21"/>
      <c r="L131" s="21"/>
      <c r="M131" s="21"/>
      <c r="N131" s="21"/>
      <c r="O131" s="21"/>
      <c r="P131" s="21"/>
      <c r="Q131" s="21"/>
    </row>
    <row r="132" spans="6:17" x14ac:dyDescent="0.25">
      <c r="F132" s="21"/>
      <c r="G132" s="21"/>
      <c r="H132" s="21"/>
      <c r="I132" s="21"/>
      <c r="J132" s="21"/>
      <c r="K132" s="21"/>
      <c r="L132" s="21"/>
      <c r="M132" s="21"/>
      <c r="N132" s="21"/>
      <c r="O132" s="21"/>
      <c r="P132" s="21"/>
      <c r="Q132" s="21"/>
    </row>
    <row r="133" spans="6:17" x14ac:dyDescent="0.25">
      <c r="F133" s="21"/>
      <c r="G133" s="21"/>
      <c r="H133" s="21"/>
      <c r="I133" s="21"/>
      <c r="J133" s="21"/>
      <c r="K133" s="21"/>
      <c r="L133" s="21"/>
      <c r="M133" s="21"/>
      <c r="N133" s="21"/>
      <c r="O133" s="21"/>
      <c r="P133" s="21"/>
      <c r="Q133" s="21"/>
    </row>
    <row r="134" spans="6:17" x14ac:dyDescent="0.25">
      <c r="F134" s="21"/>
      <c r="G134" s="21"/>
      <c r="H134" s="21"/>
      <c r="I134" s="21"/>
      <c r="J134" s="21"/>
      <c r="K134" s="21"/>
      <c r="L134" s="21"/>
      <c r="M134" s="21"/>
      <c r="N134" s="21"/>
      <c r="O134" s="21"/>
      <c r="P134" s="21"/>
      <c r="Q134" s="21"/>
    </row>
    <row r="135" spans="6:17" x14ac:dyDescent="0.25">
      <c r="F135" s="21"/>
      <c r="G135" s="21"/>
      <c r="H135" s="21"/>
      <c r="I135" s="21"/>
      <c r="J135" s="21"/>
      <c r="K135" s="21"/>
      <c r="L135" s="21"/>
      <c r="M135" s="21"/>
      <c r="N135" s="21"/>
      <c r="O135" s="21"/>
      <c r="P135" s="21"/>
      <c r="Q135" s="21"/>
    </row>
    <row r="136" spans="6:17" x14ac:dyDescent="0.25">
      <c r="F136" s="21"/>
      <c r="G136" s="21"/>
      <c r="H136" s="21"/>
      <c r="I136" s="21"/>
      <c r="J136" s="21"/>
      <c r="K136" s="21"/>
      <c r="L136" s="21"/>
      <c r="M136" s="21"/>
      <c r="N136" s="21"/>
      <c r="O136" s="21"/>
      <c r="P136" s="21"/>
      <c r="Q136" s="21"/>
    </row>
    <row r="137" spans="6:17" x14ac:dyDescent="0.25">
      <c r="F137" s="21"/>
      <c r="G137" s="21"/>
      <c r="H137" s="21"/>
      <c r="I137" s="21"/>
      <c r="J137" s="21"/>
      <c r="K137" s="21"/>
      <c r="L137" s="21"/>
      <c r="M137" s="21"/>
      <c r="N137" s="21"/>
      <c r="O137" s="21"/>
      <c r="P137" s="21"/>
      <c r="Q137" s="21"/>
    </row>
    <row r="138" spans="6:17" x14ac:dyDescent="0.25">
      <c r="F138" s="21"/>
      <c r="G138" s="21"/>
      <c r="H138" s="21"/>
      <c r="I138" s="21"/>
      <c r="J138" s="21"/>
      <c r="K138" s="21"/>
      <c r="L138" s="21"/>
      <c r="M138" s="21"/>
      <c r="N138" s="21"/>
      <c r="O138" s="21"/>
      <c r="P138" s="21"/>
      <c r="Q138" s="21"/>
    </row>
    <row r="139" spans="6:17" x14ac:dyDescent="0.25">
      <c r="F139" s="21"/>
      <c r="G139" s="21"/>
      <c r="H139" s="21"/>
      <c r="I139" s="21"/>
      <c r="J139" s="21"/>
      <c r="K139" s="21"/>
      <c r="L139" s="21"/>
      <c r="M139" s="21"/>
      <c r="N139" s="21"/>
      <c r="O139" s="21"/>
      <c r="P139" s="21"/>
      <c r="Q139" s="21"/>
    </row>
    <row r="140" spans="6:17" x14ac:dyDescent="0.25">
      <c r="F140" s="21"/>
      <c r="G140" s="21"/>
      <c r="H140" s="21"/>
      <c r="I140" s="21"/>
      <c r="J140" s="21"/>
      <c r="K140" s="21"/>
      <c r="L140" s="21"/>
      <c r="M140" s="21"/>
      <c r="N140" s="21"/>
      <c r="O140" s="21"/>
      <c r="P140" s="21"/>
      <c r="Q140" s="21"/>
    </row>
    <row r="141" spans="6:17" x14ac:dyDescent="0.25">
      <c r="F141" s="21"/>
      <c r="G141" s="21"/>
      <c r="H141" s="21"/>
      <c r="I141" s="21"/>
      <c r="J141" s="21"/>
      <c r="K141" s="21"/>
      <c r="L141" s="21"/>
      <c r="M141" s="21"/>
      <c r="N141" s="21"/>
      <c r="O141" s="21"/>
      <c r="P141" s="21"/>
      <c r="Q141" s="21"/>
    </row>
    <row r="142" spans="6:17" x14ac:dyDescent="0.25">
      <c r="F142" s="21"/>
      <c r="G142" s="21"/>
      <c r="H142" s="21"/>
      <c r="I142" s="21"/>
      <c r="J142" s="21"/>
      <c r="K142" s="21"/>
      <c r="L142" s="21"/>
      <c r="M142" s="21"/>
      <c r="N142" s="21"/>
      <c r="O142" s="21"/>
      <c r="P142" s="21"/>
      <c r="Q142" s="21"/>
    </row>
    <row r="143" spans="6:17" x14ac:dyDescent="0.25">
      <c r="F143" s="21"/>
      <c r="G143" s="21"/>
      <c r="H143" s="21"/>
      <c r="I143" s="21"/>
      <c r="J143" s="21"/>
      <c r="K143" s="21"/>
      <c r="L143" s="21"/>
      <c r="M143" s="21"/>
      <c r="N143" s="21"/>
      <c r="O143" s="21"/>
      <c r="P143" s="21"/>
      <c r="Q143" s="21"/>
    </row>
    <row r="144" spans="6:17" x14ac:dyDescent="0.25">
      <c r="F144" s="21"/>
      <c r="G144" s="21"/>
      <c r="H144" s="21"/>
      <c r="I144" s="21"/>
      <c r="J144" s="21"/>
      <c r="K144" s="21"/>
      <c r="L144" s="21"/>
      <c r="M144" s="21"/>
      <c r="N144" s="21"/>
      <c r="O144" s="21"/>
      <c r="P144" s="21"/>
      <c r="Q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row r="151" spans="6:6" x14ac:dyDescent="0.25">
      <c r="F151" s="21"/>
    </row>
    <row r="152" spans="6:6" x14ac:dyDescent="0.25">
      <c r="F152" s="21"/>
    </row>
    <row r="153" spans="6:6" x14ac:dyDescent="0.25">
      <c r="F153" s="21"/>
    </row>
    <row r="154" spans="6:6" x14ac:dyDescent="0.25">
      <c r="F154" s="21"/>
    </row>
  </sheetData>
  <customSheetViews>
    <customSheetView guid="{0FB14158-E61A-11D4-BB3D-0050DA9A47DF}" fitToPage="1" showRuler="0" topLeftCell="A31">
      <selection activeCell="C42" sqref="C42"/>
      <pageMargins left="0.75" right="0.75" top="1" bottom="1" header="0.5" footer="0.5"/>
      <printOptions horizontalCentered="1"/>
      <pageSetup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11:F21 E27:F31">
    <cfRule type="cellIs" dxfId="5" priority="3" operator="equal">
      <formula>1</formula>
    </cfRule>
  </conditionalFormatting>
  <conditionalFormatting sqref="E11:F21 E27:F31">
    <cfRule type="cellIs" dxfId="4" priority="2" operator="equal">
      <formula>2</formula>
    </cfRule>
  </conditionalFormatting>
  <conditionalFormatting sqref="E11:F21 E27:F31">
    <cfRule type="cellIs" dxfId="3" priority="1" operator="equal">
      <formula>3</formula>
    </cfRule>
  </conditionalFormatting>
  <dataValidations count="1">
    <dataValidation type="list" allowBlank="1" showInputMessage="1" showErrorMessage="1" sqref="E11:F21 E27:F31" xr:uid="{00000000-0002-0000-0700-000000000000}">
      <formula1>"1,2,3"</formula1>
    </dataValidation>
  </dataValidations>
  <hyperlinks>
    <hyperlink ref="D7" r:id="rId2" xr:uid="{DC6C69D9-B341-4101-8BFE-43BB57DBF27B}"/>
  </hyperlinks>
  <printOptions horizontalCentered="1"/>
  <pageMargins left="0.23622047244094491" right="0.23622047244094491" top="0.74803149606299213" bottom="0.74803149606299213" header="0.31496062992125984" footer="0.31496062992125984"/>
  <pageSetup scale="36" orientation="portrait" r:id="rId3"/>
  <headerFooter alignWithMargins="0">
    <oddFooter>&amp;LYFAI-RM/PC-FR-08-02 / Rev 05 
(01-Nov-2020)&amp;CYanfeng Automotive Interiors. 
Confidential and Proprietary&amp;RPage &amp;P of &amp;N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11"/>
  </sheetPr>
  <dimension ref="A1:Q61"/>
  <sheetViews>
    <sheetView showGridLines="0" view="pageBreakPreview" topLeftCell="C28" zoomScale="60" zoomScaleNormal="80" workbookViewId="0">
      <selection activeCell="E9" sqref="E9"/>
    </sheetView>
  </sheetViews>
  <sheetFormatPr defaultColWidth="9.1796875" defaultRowHeight="13" x14ac:dyDescent="0.25"/>
  <cols>
    <col min="1" max="1" width="7.54296875" style="502" customWidth="1"/>
    <col min="2" max="2" width="60.7265625" style="503" customWidth="1"/>
    <col min="3" max="3" width="110.7265625" style="503" customWidth="1"/>
    <col min="4" max="4" width="75.7265625" style="503" customWidth="1"/>
    <col min="5" max="5" width="13.7265625" style="332" customWidth="1"/>
    <col min="6" max="6" width="14.453125" style="332" customWidth="1"/>
    <col min="7" max="7" width="1.1796875" style="332" customWidth="1"/>
    <col min="8" max="8" width="21.453125" style="332" customWidth="1"/>
    <col min="9" max="9" width="9.1796875" style="332"/>
    <col min="10" max="10" width="49.26953125" style="332" customWidth="1"/>
    <col min="11" max="16384" width="9.1796875" style="332"/>
  </cols>
  <sheetData>
    <row r="1" spans="1:17" x14ac:dyDescent="0.25">
      <c r="A1" s="484"/>
      <c r="B1" s="329"/>
      <c r="C1" s="330"/>
      <c r="D1" s="331"/>
      <c r="E1" s="662"/>
      <c r="F1" s="663"/>
    </row>
    <row r="2" spans="1:17" x14ac:dyDescent="0.25">
      <c r="A2" s="485"/>
      <c r="B2" s="334"/>
      <c r="C2" s="335"/>
      <c r="D2" s="336" t="s">
        <v>255</v>
      </c>
      <c r="E2" s="660">
        <f>Summary!B5</f>
        <v>0</v>
      </c>
      <c r="F2" s="678"/>
    </row>
    <row r="3" spans="1:17" x14ac:dyDescent="0.25">
      <c r="A3" s="485"/>
      <c r="B3" s="334"/>
      <c r="C3" s="659" t="s">
        <v>294</v>
      </c>
      <c r="D3" s="336" t="s">
        <v>256</v>
      </c>
      <c r="E3" s="660">
        <f>Summary!B8</f>
        <v>0</v>
      </c>
      <c r="F3" s="678"/>
    </row>
    <row r="4" spans="1:17" x14ac:dyDescent="0.25">
      <c r="A4" s="485"/>
      <c r="B4" s="334"/>
      <c r="C4" s="659"/>
      <c r="D4" s="336" t="s">
        <v>257</v>
      </c>
      <c r="E4" s="664">
        <f>Summary!H5</f>
        <v>0</v>
      </c>
      <c r="F4" s="678"/>
    </row>
    <row r="5" spans="1:17" ht="13.5" thickBot="1" x14ac:dyDescent="0.3">
      <c r="A5" s="485"/>
      <c r="B5" s="334"/>
      <c r="C5" s="335"/>
      <c r="D5" s="336" t="s">
        <v>258</v>
      </c>
      <c r="E5" s="664">
        <f>Summary!H6</f>
        <v>0</v>
      </c>
      <c r="F5" s="678"/>
    </row>
    <row r="6" spans="1:17" x14ac:dyDescent="0.25">
      <c r="A6" s="486"/>
      <c r="B6" s="334"/>
      <c r="C6" s="335"/>
      <c r="D6" s="670" t="s">
        <v>395</v>
      </c>
      <c r="E6" s="671"/>
      <c r="F6" s="672"/>
    </row>
    <row r="7" spans="1:17" ht="13.5" thickBot="1" x14ac:dyDescent="0.3">
      <c r="A7" s="486"/>
      <c r="B7" s="338"/>
      <c r="C7" s="336"/>
      <c r="D7" s="667" t="s">
        <v>246</v>
      </c>
      <c r="E7" s="668"/>
      <c r="F7" s="669"/>
    </row>
    <row r="8" spans="1:17" ht="42.5" thickBot="1" x14ac:dyDescent="0.3">
      <c r="A8" s="676" t="s">
        <v>398</v>
      </c>
      <c r="B8" s="677"/>
      <c r="C8" s="339" t="s">
        <v>397</v>
      </c>
      <c r="D8" s="340" t="s">
        <v>396</v>
      </c>
      <c r="E8" s="341" t="s">
        <v>252</v>
      </c>
      <c r="F8" s="342" t="s">
        <v>251</v>
      </c>
    </row>
    <row r="9" spans="1:17" ht="21" x14ac:dyDescent="0.25">
      <c r="A9" s="437"/>
      <c r="B9" s="438"/>
      <c r="C9" s="439"/>
      <c r="D9" s="440"/>
      <c r="E9" s="439"/>
      <c r="F9" s="441"/>
    </row>
    <row r="10" spans="1:17" ht="15" x14ac:dyDescent="0.25">
      <c r="A10" s="409" t="s">
        <v>366</v>
      </c>
      <c r="B10" s="457"/>
      <c r="C10" s="457"/>
      <c r="D10" s="457"/>
      <c r="E10" s="351"/>
      <c r="F10" s="454"/>
      <c r="G10" s="350"/>
      <c r="H10" s="350"/>
      <c r="I10" s="350"/>
      <c r="J10" s="350"/>
      <c r="K10" s="350"/>
      <c r="L10" s="350"/>
      <c r="M10" s="350"/>
      <c r="N10" s="350"/>
      <c r="O10" s="350"/>
      <c r="P10" s="350"/>
      <c r="Q10" s="350"/>
    </row>
    <row r="11" spans="1:17" ht="26" x14ac:dyDescent="0.25">
      <c r="A11" s="405" t="s">
        <v>100</v>
      </c>
      <c r="B11" s="355" t="s">
        <v>371</v>
      </c>
      <c r="C11" s="355" t="s">
        <v>374</v>
      </c>
      <c r="D11" s="487"/>
      <c r="E11" s="451"/>
      <c r="F11" s="358"/>
      <c r="G11" s="350"/>
      <c r="H11" s="359"/>
      <c r="I11" s="350"/>
      <c r="J11" s="359"/>
      <c r="K11" s="350"/>
      <c r="L11" s="350"/>
      <c r="M11" s="350"/>
      <c r="N11" s="350"/>
      <c r="O11" s="350"/>
      <c r="P11" s="350"/>
      <c r="Q11" s="350"/>
    </row>
    <row r="12" spans="1:17" ht="39" x14ac:dyDescent="0.25">
      <c r="A12" s="353" t="s">
        <v>11</v>
      </c>
      <c r="B12" s="334" t="s">
        <v>372</v>
      </c>
      <c r="C12" s="355" t="s">
        <v>375</v>
      </c>
      <c r="D12" s="488"/>
      <c r="E12" s="451"/>
      <c r="F12" s="358"/>
      <c r="G12" s="350"/>
      <c r="H12" s="359"/>
      <c r="I12" s="350"/>
      <c r="J12" s="350"/>
      <c r="K12" s="350"/>
      <c r="L12" s="350"/>
      <c r="M12" s="350"/>
      <c r="N12" s="350"/>
      <c r="O12" s="350"/>
      <c r="P12" s="350"/>
      <c r="Q12" s="350"/>
    </row>
    <row r="13" spans="1:17" ht="65" x14ac:dyDescent="0.25">
      <c r="A13" s="405" t="s">
        <v>101</v>
      </c>
      <c r="B13" s="362" t="s">
        <v>373</v>
      </c>
      <c r="C13" s="355" t="s">
        <v>376</v>
      </c>
      <c r="D13" s="487"/>
      <c r="E13" s="451"/>
      <c r="F13" s="358"/>
      <c r="G13" s="350"/>
      <c r="H13" s="359"/>
      <c r="I13" s="350"/>
      <c r="J13" s="350"/>
      <c r="K13" s="350"/>
      <c r="L13" s="350"/>
      <c r="M13" s="350"/>
      <c r="N13" s="350"/>
      <c r="O13" s="350"/>
      <c r="P13" s="350"/>
      <c r="Q13" s="350"/>
    </row>
    <row r="14" spans="1:17" x14ac:dyDescent="0.25">
      <c r="A14" s="479"/>
      <c r="B14" s="452"/>
      <c r="C14" s="453"/>
      <c r="D14" s="489" t="s">
        <v>367</v>
      </c>
      <c r="E14" s="351"/>
      <c r="F14" s="454"/>
      <c r="G14" s="350"/>
      <c r="H14" s="350"/>
      <c r="I14" s="350"/>
      <c r="J14" s="350"/>
      <c r="K14" s="350"/>
      <c r="L14" s="350"/>
      <c r="M14" s="350"/>
      <c r="N14" s="350"/>
      <c r="O14" s="350"/>
      <c r="P14" s="350"/>
      <c r="Q14" s="350"/>
    </row>
    <row r="15" spans="1:17" x14ac:dyDescent="0.25">
      <c r="A15" s="479"/>
      <c r="B15" s="455"/>
      <c r="C15" s="455"/>
      <c r="D15" s="366" t="s">
        <v>263</v>
      </c>
      <c r="E15" s="367">
        <f>SUM(E11:E13)</f>
        <v>0</v>
      </c>
      <c r="F15" s="368">
        <f>SUM(F11:F13)</f>
        <v>0</v>
      </c>
      <c r="G15" s="350"/>
      <c r="H15" s="350"/>
      <c r="I15" s="350"/>
      <c r="J15" s="350"/>
      <c r="K15" s="350"/>
      <c r="L15" s="350"/>
      <c r="M15" s="350"/>
      <c r="N15" s="350"/>
      <c r="O15" s="350"/>
      <c r="P15" s="350"/>
      <c r="Q15" s="350"/>
    </row>
    <row r="16" spans="1:17" x14ac:dyDescent="0.25">
      <c r="A16" s="472"/>
      <c r="B16" s="490"/>
      <c r="C16" s="490"/>
      <c r="D16" s="371" t="s">
        <v>264</v>
      </c>
      <c r="E16" s="372">
        <v>9</v>
      </c>
      <c r="F16" s="373">
        <v>9</v>
      </c>
      <c r="G16" s="350"/>
      <c r="H16" s="350"/>
      <c r="I16" s="350"/>
      <c r="J16" s="350"/>
      <c r="K16" s="350"/>
      <c r="L16" s="350"/>
      <c r="M16" s="350"/>
      <c r="N16" s="350"/>
      <c r="O16" s="350"/>
      <c r="P16" s="350"/>
      <c r="Q16" s="350"/>
    </row>
    <row r="17" spans="1:17" x14ac:dyDescent="0.25">
      <c r="A17" s="479"/>
      <c r="B17" s="457"/>
      <c r="C17" s="457"/>
      <c r="D17" s="375" t="s">
        <v>265</v>
      </c>
      <c r="E17" s="376">
        <f>E15/E16</f>
        <v>0</v>
      </c>
      <c r="F17" s="377">
        <f>F15/F16</f>
        <v>0</v>
      </c>
      <c r="G17" s="350"/>
      <c r="H17" s="350"/>
      <c r="I17" s="350"/>
      <c r="J17" s="350"/>
      <c r="K17" s="350"/>
      <c r="L17" s="350"/>
      <c r="M17" s="350"/>
      <c r="N17" s="350"/>
      <c r="O17" s="350"/>
      <c r="P17" s="350"/>
      <c r="Q17" s="350"/>
    </row>
    <row r="18" spans="1:17" s="378" customFormat="1" ht="15" x14ac:dyDescent="0.25">
      <c r="A18" s="409" t="s">
        <v>379</v>
      </c>
      <c r="B18" s="457"/>
      <c r="C18" s="457"/>
      <c r="D18" s="457"/>
      <c r="E18" s="351"/>
      <c r="F18" s="454"/>
      <c r="G18" s="359"/>
      <c r="H18" s="359"/>
      <c r="I18" s="359"/>
      <c r="J18" s="359"/>
      <c r="K18" s="359"/>
      <c r="L18" s="359"/>
      <c r="M18" s="359"/>
      <c r="N18" s="359"/>
      <c r="O18" s="359"/>
      <c r="P18" s="359"/>
      <c r="Q18" s="359"/>
    </row>
    <row r="19" spans="1:17" ht="78" x14ac:dyDescent="0.25">
      <c r="A19" s="491" t="s">
        <v>12</v>
      </c>
      <c r="B19" s="355" t="s">
        <v>377</v>
      </c>
      <c r="C19" s="355" t="s">
        <v>380</v>
      </c>
      <c r="D19" s="487"/>
      <c r="E19" s="451"/>
      <c r="F19" s="358"/>
      <c r="G19" s="350"/>
      <c r="H19" s="359"/>
      <c r="I19" s="350"/>
      <c r="J19" s="350"/>
      <c r="K19" s="350"/>
      <c r="L19" s="350"/>
      <c r="M19" s="350"/>
      <c r="N19" s="350"/>
      <c r="O19" s="350"/>
      <c r="P19" s="350"/>
      <c r="Q19" s="350"/>
    </row>
    <row r="20" spans="1:17" ht="52" x14ac:dyDescent="0.25">
      <c r="A20" s="491" t="s">
        <v>18</v>
      </c>
      <c r="B20" s="355" t="s">
        <v>378</v>
      </c>
      <c r="C20" s="355" t="s">
        <v>381</v>
      </c>
      <c r="D20" s="487"/>
      <c r="E20" s="451"/>
      <c r="F20" s="358"/>
      <c r="G20" s="350"/>
      <c r="H20" s="359"/>
      <c r="I20" s="350"/>
      <c r="J20" s="350"/>
      <c r="K20" s="350"/>
      <c r="L20" s="350"/>
      <c r="M20" s="350"/>
      <c r="N20" s="350"/>
      <c r="O20" s="350"/>
      <c r="P20" s="350"/>
      <c r="Q20" s="350"/>
    </row>
    <row r="21" spans="1:17" x14ac:dyDescent="0.25">
      <c r="A21" s="492"/>
      <c r="B21" s="493"/>
      <c r="C21" s="494"/>
      <c r="D21" s="489" t="s">
        <v>368</v>
      </c>
      <c r="E21" s="351"/>
      <c r="F21" s="454"/>
      <c r="G21" s="350"/>
      <c r="H21" s="350"/>
      <c r="I21" s="350"/>
      <c r="J21" s="350"/>
      <c r="K21" s="350"/>
      <c r="L21" s="350"/>
      <c r="M21" s="350"/>
      <c r="N21" s="350"/>
      <c r="O21" s="350"/>
      <c r="P21" s="350"/>
      <c r="Q21" s="350"/>
    </row>
    <row r="22" spans="1:17" x14ac:dyDescent="0.25">
      <c r="A22" s="479"/>
      <c r="B22" s="455"/>
      <c r="C22" s="455"/>
      <c r="D22" s="366" t="s">
        <v>263</v>
      </c>
      <c r="E22" s="367">
        <f>SUM(E19:E20)</f>
        <v>0</v>
      </c>
      <c r="F22" s="368">
        <f>SUM(F19:F20)</f>
        <v>0</v>
      </c>
      <c r="G22" s="350"/>
      <c r="H22" s="350"/>
      <c r="I22" s="350"/>
      <c r="J22" s="350"/>
      <c r="K22" s="350"/>
      <c r="L22" s="350"/>
      <c r="M22" s="350"/>
      <c r="N22" s="350"/>
      <c r="O22" s="350"/>
      <c r="P22" s="350"/>
      <c r="Q22" s="350"/>
    </row>
    <row r="23" spans="1:17" x14ac:dyDescent="0.25">
      <c r="A23" s="472"/>
      <c r="B23" s="490"/>
      <c r="C23" s="490"/>
      <c r="D23" s="371" t="s">
        <v>264</v>
      </c>
      <c r="E23" s="372">
        <v>6</v>
      </c>
      <c r="F23" s="373">
        <v>6</v>
      </c>
      <c r="G23" s="350"/>
      <c r="H23" s="350"/>
      <c r="I23" s="350"/>
      <c r="J23" s="350"/>
      <c r="K23" s="350"/>
      <c r="L23" s="350"/>
      <c r="M23" s="350"/>
      <c r="N23" s="350"/>
      <c r="O23" s="350"/>
      <c r="P23" s="350"/>
      <c r="Q23" s="350"/>
    </row>
    <row r="24" spans="1:17" x14ac:dyDescent="0.25">
      <c r="A24" s="479"/>
      <c r="B24" s="457"/>
      <c r="C24" s="457"/>
      <c r="D24" s="375" t="s">
        <v>265</v>
      </c>
      <c r="E24" s="376">
        <f>E22/E23</f>
        <v>0</v>
      </c>
      <c r="F24" s="377">
        <f>F22/F23</f>
        <v>0</v>
      </c>
      <c r="G24" s="350"/>
      <c r="H24" s="350"/>
      <c r="I24" s="350"/>
      <c r="J24" s="350"/>
      <c r="K24" s="350"/>
      <c r="L24" s="350"/>
      <c r="M24" s="350"/>
      <c r="N24" s="350"/>
      <c r="O24" s="350"/>
      <c r="P24" s="350"/>
      <c r="Q24" s="350"/>
    </row>
    <row r="25" spans="1:17" ht="15" x14ac:dyDescent="0.25">
      <c r="A25" s="409" t="s">
        <v>382</v>
      </c>
      <c r="B25" s="457"/>
      <c r="C25" s="457"/>
      <c r="D25" s="457"/>
      <c r="E25" s="351"/>
      <c r="F25" s="454"/>
      <c r="G25" s="350"/>
      <c r="H25" s="350"/>
      <c r="I25" s="350"/>
      <c r="J25" s="350"/>
      <c r="K25" s="350"/>
      <c r="L25" s="350"/>
      <c r="M25" s="350"/>
      <c r="N25" s="350"/>
      <c r="O25" s="350"/>
      <c r="P25" s="350"/>
      <c r="Q25" s="350"/>
    </row>
    <row r="26" spans="1:17" ht="78" x14ac:dyDescent="0.25">
      <c r="A26" s="495" t="s">
        <v>13</v>
      </c>
      <c r="B26" s="355" t="s">
        <v>383</v>
      </c>
      <c r="C26" s="355" t="s">
        <v>384</v>
      </c>
      <c r="D26" s="487"/>
      <c r="E26" s="451"/>
      <c r="F26" s="358"/>
      <c r="G26" s="350"/>
      <c r="H26" s="359"/>
      <c r="I26" s="350"/>
      <c r="J26" s="350"/>
      <c r="K26" s="350"/>
      <c r="L26" s="350"/>
      <c r="M26" s="350"/>
      <c r="N26" s="350"/>
      <c r="O26" s="350"/>
      <c r="P26" s="350"/>
      <c r="Q26" s="350"/>
    </row>
    <row r="27" spans="1:17" x14ac:dyDescent="0.25">
      <c r="A27" s="495" t="s">
        <v>45</v>
      </c>
      <c r="B27" s="355" t="s">
        <v>385</v>
      </c>
      <c r="C27" s="355" t="s">
        <v>386</v>
      </c>
      <c r="D27" s="487"/>
      <c r="E27" s="451"/>
      <c r="F27" s="358"/>
      <c r="G27" s="350"/>
      <c r="H27" s="350"/>
      <c r="I27" s="350"/>
      <c r="J27" s="350"/>
      <c r="K27" s="350"/>
      <c r="L27" s="350"/>
      <c r="M27" s="350"/>
      <c r="N27" s="350"/>
      <c r="O27" s="350"/>
      <c r="P27" s="350"/>
      <c r="Q27" s="350"/>
    </row>
    <row r="28" spans="1:17" ht="49" customHeight="1" x14ac:dyDescent="0.25">
      <c r="A28" s="495" t="s">
        <v>46</v>
      </c>
      <c r="B28" s="355" t="s">
        <v>387</v>
      </c>
      <c r="C28" s="355" t="s">
        <v>391</v>
      </c>
      <c r="D28" s="487"/>
      <c r="E28" s="451"/>
      <c r="F28" s="358"/>
      <c r="G28" s="350"/>
      <c r="H28" s="350"/>
      <c r="I28" s="350"/>
      <c r="J28" s="350"/>
      <c r="K28" s="350"/>
      <c r="L28" s="350"/>
      <c r="M28" s="350"/>
      <c r="N28" s="350"/>
      <c r="O28" s="350"/>
      <c r="P28" s="350"/>
      <c r="Q28" s="350"/>
    </row>
    <row r="29" spans="1:17" ht="78" x14ac:dyDescent="0.25">
      <c r="A29" s="495" t="s">
        <v>47</v>
      </c>
      <c r="B29" s="355" t="s">
        <v>390</v>
      </c>
      <c r="C29" s="355" t="s">
        <v>392</v>
      </c>
      <c r="D29" s="487"/>
      <c r="E29" s="451"/>
      <c r="F29" s="358"/>
      <c r="G29" s="350"/>
      <c r="H29" s="359"/>
      <c r="I29" s="350"/>
      <c r="J29" s="350"/>
      <c r="K29" s="350"/>
      <c r="L29" s="350"/>
      <c r="M29" s="350"/>
      <c r="N29" s="350"/>
      <c r="O29" s="350"/>
      <c r="P29" s="350"/>
      <c r="Q29" s="350"/>
    </row>
    <row r="30" spans="1:17" ht="26" x14ac:dyDescent="0.25">
      <c r="A30" s="495" t="s">
        <v>48</v>
      </c>
      <c r="B30" s="355" t="s">
        <v>389</v>
      </c>
      <c r="C30" s="355" t="s">
        <v>393</v>
      </c>
      <c r="D30" s="487"/>
      <c r="E30" s="451"/>
      <c r="F30" s="358"/>
      <c r="G30" s="350"/>
      <c r="H30" s="350"/>
      <c r="I30" s="350"/>
      <c r="J30" s="350"/>
      <c r="K30" s="350"/>
      <c r="L30" s="350"/>
      <c r="M30" s="350"/>
      <c r="N30" s="350"/>
      <c r="O30" s="350"/>
      <c r="P30" s="350"/>
      <c r="Q30" s="350"/>
    </row>
    <row r="31" spans="1:17" ht="26" x14ac:dyDescent="0.25">
      <c r="A31" s="495" t="s">
        <v>72</v>
      </c>
      <c r="B31" s="355" t="s">
        <v>388</v>
      </c>
      <c r="C31" s="355" t="s">
        <v>394</v>
      </c>
      <c r="D31" s="487"/>
      <c r="E31" s="451"/>
      <c r="F31" s="358"/>
      <c r="G31" s="350"/>
      <c r="H31" s="350"/>
      <c r="I31" s="350"/>
      <c r="J31" s="350"/>
      <c r="K31" s="350"/>
      <c r="L31" s="350"/>
      <c r="M31" s="350"/>
      <c r="N31" s="350"/>
      <c r="O31" s="350"/>
      <c r="P31" s="350"/>
      <c r="Q31" s="350"/>
    </row>
    <row r="32" spans="1:17" x14ac:dyDescent="0.25">
      <c r="A32" s="496"/>
      <c r="B32" s="452"/>
      <c r="C32" s="453"/>
      <c r="D32" s="489" t="s">
        <v>369</v>
      </c>
      <c r="E32" s="415"/>
      <c r="F32" s="416"/>
      <c r="G32" s="350"/>
      <c r="H32" s="350"/>
      <c r="I32" s="350"/>
      <c r="J32" s="350"/>
      <c r="K32" s="350"/>
      <c r="L32" s="350"/>
      <c r="M32" s="350"/>
      <c r="N32" s="350"/>
      <c r="O32" s="350"/>
      <c r="P32" s="350"/>
      <c r="Q32" s="350"/>
    </row>
    <row r="33" spans="1:17" x14ac:dyDescent="0.25">
      <c r="A33" s="496"/>
      <c r="B33" s="455"/>
      <c r="C33" s="455"/>
      <c r="D33" s="366" t="s">
        <v>263</v>
      </c>
      <c r="E33" s="367">
        <f>SUM(E26:E31)</f>
        <v>0</v>
      </c>
      <c r="F33" s="368">
        <f>SUM(F26:F31)</f>
        <v>0</v>
      </c>
      <c r="G33" s="350"/>
      <c r="H33" s="350"/>
      <c r="I33" s="350"/>
      <c r="J33" s="350"/>
      <c r="K33" s="350"/>
      <c r="L33" s="350"/>
      <c r="M33" s="350"/>
      <c r="N33" s="350"/>
      <c r="O33" s="350"/>
      <c r="P33" s="350"/>
      <c r="Q33" s="350"/>
    </row>
    <row r="34" spans="1:17" x14ac:dyDescent="0.25">
      <c r="A34" s="497"/>
      <c r="B34" s="490"/>
      <c r="C34" s="490"/>
      <c r="D34" s="371" t="s">
        <v>264</v>
      </c>
      <c r="E34" s="372">
        <v>18</v>
      </c>
      <c r="F34" s="373">
        <v>18</v>
      </c>
      <c r="G34" s="350"/>
      <c r="H34" s="350"/>
      <c r="I34" s="350"/>
      <c r="J34" s="350"/>
      <c r="K34" s="350"/>
      <c r="L34" s="350"/>
      <c r="M34" s="350"/>
      <c r="N34" s="350"/>
      <c r="O34" s="350"/>
      <c r="P34" s="350"/>
      <c r="Q34" s="350"/>
    </row>
    <row r="35" spans="1:17" x14ac:dyDescent="0.25">
      <c r="A35" s="497"/>
      <c r="B35" s="490"/>
      <c r="C35" s="490"/>
      <c r="D35" s="375" t="s">
        <v>265</v>
      </c>
      <c r="E35" s="376">
        <f>E33/E34</f>
        <v>0</v>
      </c>
      <c r="F35" s="377">
        <f>F33/F34</f>
        <v>0</v>
      </c>
      <c r="G35" s="350"/>
      <c r="H35" s="350"/>
      <c r="I35" s="350"/>
      <c r="J35" s="350"/>
      <c r="K35" s="350"/>
      <c r="L35" s="350"/>
      <c r="M35" s="350"/>
      <c r="N35" s="350"/>
      <c r="O35" s="350"/>
      <c r="P35" s="350"/>
      <c r="Q35" s="350"/>
    </row>
    <row r="36" spans="1:17" x14ac:dyDescent="0.25">
      <c r="A36" s="497"/>
      <c r="B36" s="490"/>
      <c r="C36" s="490"/>
      <c r="D36" s="375"/>
      <c r="E36" s="419"/>
      <c r="F36" s="420"/>
      <c r="G36" s="350"/>
      <c r="H36" s="350"/>
      <c r="I36" s="350"/>
      <c r="J36" s="350"/>
      <c r="K36" s="350"/>
      <c r="L36" s="350"/>
      <c r="M36" s="350"/>
      <c r="N36" s="350"/>
      <c r="O36" s="350"/>
      <c r="P36" s="350"/>
      <c r="Q36" s="350"/>
    </row>
    <row r="37" spans="1:17" x14ac:dyDescent="0.25">
      <c r="A37" s="497"/>
      <c r="B37" s="490"/>
      <c r="C37" s="490"/>
      <c r="D37" s="489" t="s">
        <v>370</v>
      </c>
      <c r="E37" s="421"/>
      <c r="F37" s="422"/>
      <c r="G37" s="350"/>
      <c r="H37" s="350"/>
      <c r="I37" s="350"/>
      <c r="J37" s="350"/>
      <c r="K37" s="350"/>
      <c r="L37" s="350"/>
      <c r="M37" s="350"/>
      <c r="N37" s="350"/>
      <c r="O37" s="350"/>
      <c r="P37" s="350"/>
      <c r="Q37" s="350"/>
    </row>
    <row r="38" spans="1:17" x14ac:dyDescent="0.25">
      <c r="A38" s="497"/>
      <c r="B38" s="490"/>
      <c r="C38" s="490"/>
      <c r="D38" s="366" t="s">
        <v>263</v>
      </c>
      <c r="E38" s="367">
        <f>E15+E22+E33</f>
        <v>0</v>
      </c>
      <c r="F38" s="368">
        <f>F15+F22+F33</f>
        <v>0</v>
      </c>
      <c r="G38" s="350"/>
      <c r="H38" s="350"/>
      <c r="I38" s="350"/>
      <c r="J38" s="350"/>
      <c r="K38" s="350"/>
      <c r="L38" s="350"/>
      <c r="M38" s="350"/>
      <c r="N38" s="350"/>
      <c r="O38" s="350"/>
      <c r="P38" s="350"/>
      <c r="Q38" s="350"/>
    </row>
    <row r="39" spans="1:17" x14ac:dyDescent="0.25">
      <c r="A39" s="496"/>
      <c r="B39" s="457"/>
      <c r="C39" s="457"/>
      <c r="D39" s="371" t="s">
        <v>264</v>
      </c>
      <c r="E39" s="372">
        <f>E16+E23+E34</f>
        <v>33</v>
      </c>
      <c r="F39" s="373">
        <f>F16+F23+F34</f>
        <v>33</v>
      </c>
      <c r="G39" s="350"/>
      <c r="H39" s="350"/>
      <c r="I39" s="350"/>
      <c r="J39" s="350"/>
      <c r="K39" s="350"/>
      <c r="L39" s="350"/>
      <c r="M39" s="350"/>
      <c r="N39" s="350"/>
      <c r="O39" s="350"/>
      <c r="P39" s="350"/>
      <c r="Q39" s="350"/>
    </row>
    <row r="40" spans="1:17" x14ac:dyDescent="0.25">
      <c r="A40" s="496"/>
      <c r="B40" s="457"/>
      <c r="C40" s="457"/>
      <c r="D40" s="375" t="s">
        <v>265</v>
      </c>
      <c r="E40" s="376">
        <f>E38/E39</f>
        <v>0</v>
      </c>
      <c r="F40" s="377">
        <f>F38/F39</f>
        <v>0</v>
      </c>
      <c r="G40" s="350"/>
      <c r="H40" s="350"/>
      <c r="I40" s="350"/>
      <c r="J40" s="350"/>
      <c r="K40" s="350"/>
      <c r="L40" s="350"/>
      <c r="M40" s="350"/>
      <c r="N40" s="350"/>
      <c r="O40" s="350"/>
      <c r="P40" s="350"/>
      <c r="Q40" s="350"/>
    </row>
    <row r="41" spans="1:17" ht="13.5" thickBot="1" x14ac:dyDescent="0.3">
      <c r="A41" s="498"/>
      <c r="B41" s="465"/>
      <c r="C41" s="465"/>
      <c r="D41" s="499"/>
      <c r="E41" s="500"/>
      <c r="F41" s="501"/>
      <c r="G41" s="350"/>
      <c r="H41" s="350"/>
      <c r="I41" s="350"/>
      <c r="J41" s="350"/>
      <c r="K41" s="350"/>
      <c r="L41" s="350"/>
      <c r="M41" s="350"/>
      <c r="N41" s="350"/>
      <c r="O41" s="350"/>
      <c r="P41" s="350"/>
      <c r="Q41" s="350"/>
    </row>
    <row r="42" spans="1:17" x14ac:dyDescent="0.25">
      <c r="F42" s="350"/>
      <c r="G42" s="350"/>
      <c r="H42" s="350"/>
      <c r="I42" s="350"/>
      <c r="J42" s="350"/>
      <c r="K42" s="350"/>
      <c r="L42" s="350"/>
      <c r="M42" s="350"/>
      <c r="N42" s="350"/>
      <c r="O42" s="350"/>
      <c r="P42" s="350"/>
      <c r="Q42" s="350"/>
    </row>
    <row r="43" spans="1:17" x14ac:dyDescent="0.25">
      <c r="F43" s="350"/>
      <c r="G43" s="350"/>
      <c r="H43" s="350"/>
      <c r="I43" s="350"/>
      <c r="J43" s="350"/>
      <c r="K43" s="350"/>
      <c r="L43" s="350"/>
      <c r="M43" s="350"/>
      <c r="N43" s="350"/>
      <c r="O43" s="350"/>
      <c r="P43" s="350"/>
      <c r="Q43" s="350"/>
    </row>
    <row r="44" spans="1:17" x14ac:dyDescent="0.25">
      <c r="F44" s="350"/>
      <c r="G44" s="350"/>
      <c r="H44" s="350"/>
      <c r="I44" s="350"/>
      <c r="J44" s="350"/>
      <c r="K44" s="350"/>
      <c r="L44" s="350"/>
      <c r="M44" s="350"/>
      <c r="N44" s="350"/>
      <c r="O44" s="350"/>
      <c r="P44" s="350"/>
      <c r="Q44" s="350"/>
    </row>
    <row r="45" spans="1:17" x14ac:dyDescent="0.25">
      <c r="F45" s="350"/>
      <c r="G45" s="350"/>
      <c r="H45" s="350"/>
      <c r="I45" s="350"/>
      <c r="J45" s="350"/>
      <c r="K45" s="350"/>
      <c r="L45" s="350"/>
      <c r="M45" s="350"/>
      <c r="N45" s="350"/>
      <c r="O45" s="350"/>
      <c r="P45" s="350"/>
      <c r="Q45" s="350"/>
    </row>
    <row r="46" spans="1:17" x14ac:dyDescent="0.25">
      <c r="F46" s="350"/>
      <c r="G46" s="350"/>
      <c r="H46" s="350"/>
      <c r="I46" s="350"/>
      <c r="J46" s="350"/>
      <c r="K46" s="350"/>
      <c r="L46" s="350"/>
      <c r="M46" s="350"/>
      <c r="N46" s="350"/>
      <c r="O46" s="350"/>
      <c r="P46" s="350"/>
      <c r="Q46" s="350"/>
    </row>
    <row r="47" spans="1:17" x14ac:dyDescent="0.25">
      <c r="F47" s="350"/>
      <c r="G47" s="350"/>
      <c r="H47" s="350"/>
      <c r="I47" s="350"/>
      <c r="J47" s="350"/>
      <c r="K47" s="350"/>
      <c r="L47" s="350"/>
      <c r="M47" s="350"/>
      <c r="N47" s="350"/>
      <c r="O47" s="350"/>
      <c r="P47" s="350"/>
      <c r="Q47" s="350"/>
    </row>
    <row r="48" spans="1:17" x14ac:dyDescent="0.25">
      <c r="F48" s="350"/>
      <c r="G48" s="350"/>
      <c r="H48" s="350"/>
      <c r="I48" s="350"/>
      <c r="J48" s="350"/>
      <c r="K48" s="350"/>
      <c r="L48" s="350"/>
      <c r="M48" s="350"/>
      <c r="N48" s="350"/>
      <c r="O48" s="350"/>
      <c r="P48" s="350"/>
      <c r="Q48" s="350"/>
    </row>
    <row r="49" spans="6:17" x14ac:dyDescent="0.25">
      <c r="F49" s="350"/>
      <c r="G49" s="350"/>
      <c r="H49" s="350"/>
      <c r="I49" s="350"/>
      <c r="J49" s="350"/>
      <c r="K49" s="350"/>
      <c r="L49" s="350"/>
      <c r="M49" s="350"/>
      <c r="N49" s="350"/>
      <c r="O49" s="350"/>
      <c r="P49" s="350"/>
      <c r="Q49" s="350"/>
    </row>
    <row r="50" spans="6:17" x14ac:dyDescent="0.25">
      <c r="F50" s="350"/>
      <c r="G50" s="350"/>
      <c r="H50" s="350"/>
      <c r="I50" s="350"/>
      <c r="J50" s="350"/>
      <c r="K50" s="350"/>
      <c r="L50" s="350"/>
      <c r="M50" s="350"/>
      <c r="N50" s="350"/>
      <c r="O50" s="350"/>
      <c r="P50" s="350"/>
      <c r="Q50" s="350"/>
    </row>
    <row r="51" spans="6:17" x14ac:dyDescent="0.25">
      <c r="F51" s="350"/>
      <c r="G51" s="350"/>
      <c r="H51" s="350"/>
      <c r="I51" s="350"/>
      <c r="J51" s="350"/>
      <c r="K51" s="350"/>
      <c r="L51" s="350"/>
      <c r="M51" s="350"/>
      <c r="N51" s="350"/>
      <c r="O51" s="350"/>
      <c r="P51" s="350"/>
      <c r="Q51" s="350"/>
    </row>
    <row r="52" spans="6:17" x14ac:dyDescent="0.25">
      <c r="F52" s="350"/>
      <c r="G52" s="350"/>
      <c r="H52" s="350"/>
      <c r="I52" s="350"/>
      <c r="J52" s="350"/>
      <c r="K52" s="350"/>
      <c r="L52" s="350"/>
      <c r="M52" s="350"/>
      <c r="N52" s="350"/>
      <c r="O52" s="350"/>
      <c r="P52" s="350"/>
      <c r="Q52" s="350"/>
    </row>
    <row r="53" spans="6:17" x14ac:dyDescent="0.25">
      <c r="F53" s="350"/>
      <c r="G53" s="350"/>
      <c r="H53" s="350"/>
      <c r="I53" s="350"/>
      <c r="J53" s="350"/>
      <c r="K53" s="350"/>
      <c r="L53" s="350"/>
      <c r="M53" s="350"/>
      <c r="N53" s="350"/>
      <c r="O53" s="350"/>
      <c r="P53" s="350"/>
      <c r="Q53" s="350"/>
    </row>
    <row r="54" spans="6:17" x14ac:dyDescent="0.25">
      <c r="F54" s="350"/>
      <c r="G54" s="350"/>
      <c r="H54" s="350"/>
      <c r="I54" s="350"/>
      <c r="J54" s="350"/>
      <c r="K54" s="350"/>
      <c r="L54" s="350"/>
      <c r="M54" s="350"/>
      <c r="N54" s="350"/>
      <c r="O54" s="350"/>
      <c r="P54" s="350"/>
      <c r="Q54" s="350"/>
    </row>
    <row r="55" spans="6:17" x14ac:dyDescent="0.25">
      <c r="F55" s="350"/>
      <c r="G55" s="350"/>
      <c r="H55" s="350"/>
      <c r="I55" s="350"/>
      <c r="J55" s="350"/>
      <c r="K55" s="350"/>
      <c r="L55" s="350"/>
      <c r="M55" s="350"/>
      <c r="N55" s="350"/>
      <c r="O55" s="350"/>
      <c r="P55" s="350"/>
      <c r="Q55" s="350"/>
    </row>
    <row r="56" spans="6:17" x14ac:dyDescent="0.25">
      <c r="F56" s="350"/>
      <c r="G56" s="350"/>
      <c r="H56" s="350"/>
      <c r="I56" s="350"/>
      <c r="J56" s="350"/>
      <c r="K56" s="350"/>
      <c r="L56" s="350"/>
      <c r="M56" s="350"/>
      <c r="N56" s="350"/>
      <c r="O56" s="350"/>
      <c r="P56" s="350"/>
      <c r="Q56" s="350"/>
    </row>
    <row r="57" spans="6:17" x14ac:dyDescent="0.25">
      <c r="F57" s="350"/>
    </row>
    <row r="58" spans="6:17" x14ac:dyDescent="0.25">
      <c r="F58" s="350"/>
    </row>
    <row r="59" spans="6:17" x14ac:dyDescent="0.25">
      <c r="F59" s="350"/>
    </row>
    <row r="60" spans="6:17" x14ac:dyDescent="0.25">
      <c r="F60" s="350"/>
    </row>
    <row r="61" spans="6:17" x14ac:dyDescent="0.25">
      <c r="F61" s="350"/>
    </row>
  </sheetData>
  <customSheetViews>
    <customSheetView guid="{0FB14158-E61A-11D4-BB3D-0050DA9A47DF}" fitToPage="1" showRuler="0" topLeftCell="B22">
      <selection activeCell="C49" sqref="C49"/>
      <pageMargins left="0.75" right="0.75" top="1" bottom="1" header="0.5" footer="0.5"/>
      <printOptions horizontalCentered="1"/>
      <pageSetup fitToHeight="2"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26:F31 E19:F20 E11:F13">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list" allowBlank="1" showInputMessage="1" showErrorMessage="1" sqref="E26:F31 E19:F20 E11:F13" xr:uid="{00000000-0002-0000-0800-000000000000}">
      <formula1>"1,2,3"</formula1>
    </dataValidation>
  </dataValidations>
  <hyperlinks>
    <hyperlink ref="D7" r:id="rId2" xr:uid="{BF3537B6-8BF7-44DD-95E0-91B1A390E6BA}"/>
  </hyperlinks>
  <printOptions horizontalCentered="1"/>
  <pageMargins left="0.23622047244094491" right="0.23622047244094491" top="0.74803149606299213" bottom="0.74803149606299213" header="0.31496062992125984" footer="0.31496062992125984"/>
  <pageSetup scale="36" orientation="portrait" r:id="rId3"/>
  <headerFooter alignWithMargins="0">
    <oddFooter>&amp;LYFAI-RM/PC-FR-08-02 / Rev 05 
(01-Nov-2020)&amp;CYanfeng Automotive Interiors. 
Confidential and Proprietary&amp;RPage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ould_x0020_Read xmlns="ee505066-c265-4fb7-bd20-b1dffdc0c4c6" xsi:nil="true"/>
    <Must_x0020_Read xmlns="ee505066-c265-4fb7-bd20-b1dffdc0c4c6" xsi:nil="true"/>
    <BOS_x0020_Subsection xmlns="ee505066-c265-4fb7-bd20-b1dffdc0c4c6">Supplier Development and Performance Management Process</BOS_x0020_Subsection>
    <Scope xmlns="ee505066-c265-4fb7-bd20-b1dffdc0c4c6">Global</Scope>
    <Global_x0020_Process xmlns="ee505066-c265-4fb7-bd20-b1dffdc0c4c6">Supplier Development and Performance Management Process</Global_x0020_Process>
    <Document_x0020_Type xmlns="ee505066-c265-4fb7-bd20-b1dffdc0c4c6">Form</Document_x0020_Type>
    <BOS_x0020_Section xmlns="ee505066-c265-4fb7-bd20-b1dffdc0c4c6">RM-Procurement</BOS_x0020_Section>
    <Document_x0020_Number xmlns="ee505066-c265-4fb7-bd20-b1dffdc0c4c6">YFAI-RM/PC-FR-08-02-E</Document_x0020_Number>
    <Release_x0020_Date xmlns="ee505066-c265-4fb7-bd20-b1dffdc0c4c6">2017-10-04T07:00:00+00:00</Release_x0020_Date>
    <Revision xmlns="ee505066-c265-4fb7-bd20-b1dffdc0c4c6">04</Revision>
    <c26737ee869f412a91cbd0d709e74815 xmlns="ee505066-c265-4fb7-bd20-b1dffdc0c4c6">
      <Terms xmlns="http://schemas.microsoft.com/office/infopath/2007/PartnerControls"/>
    </c26737ee869f412a91cbd0d709e74815>
    <TaxCatchAll xmlns="14d04a4d-cd0e-4c1a-bc73-1ad9ac4f056b"/>
    <YFIMS_x0020_Document xmlns="ee505066-c265-4fb7-bd20-b1dffdc0c4c6">No</YFIMS_x0020_Document>
    <jf08b9081e124ea187f3f052270a21fa xmlns="ee505066-c265-4fb7-bd20-b1dffdc0c4c6">
      <Terms xmlns="http://schemas.microsoft.com/office/infopath/2007/PartnerControls"/>
    </jf08b9081e124ea187f3f052270a21f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20A941AFA8B943A044DF6C98E6FD13" ma:contentTypeVersion="26" ma:contentTypeDescription="Create a new document." ma:contentTypeScope="" ma:versionID="5fa96d948e59a7853e77ef7eb41bb7a6">
  <xsd:schema xmlns:xsd="http://www.w3.org/2001/XMLSchema" xmlns:xs="http://www.w3.org/2001/XMLSchema" xmlns:p="http://schemas.microsoft.com/office/2006/metadata/properties" xmlns:ns2="ee505066-c265-4fb7-bd20-b1dffdc0c4c6" xmlns:ns3="d5673786-ba2a-4096-992d-ea971bc36ad6" xmlns:ns4="14d04a4d-cd0e-4c1a-bc73-1ad9ac4f056b" targetNamespace="http://schemas.microsoft.com/office/2006/metadata/properties" ma:root="true" ma:fieldsID="2f05f2decd86e98a926fb67560ab0491" ns2:_="" ns3:_="" ns4:_="">
    <xsd:import namespace="ee505066-c265-4fb7-bd20-b1dffdc0c4c6"/>
    <xsd:import namespace="d5673786-ba2a-4096-992d-ea971bc36ad6"/>
    <xsd:import namespace="14d04a4d-cd0e-4c1a-bc73-1ad9ac4f056b"/>
    <xsd:element name="properties">
      <xsd:complexType>
        <xsd:sequence>
          <xsd:element name="documentManagement">
            <xsd:complexType>
              <xsd:all>
                <xsd:element ref="ns2:BOS_x0020_Section"/>
                <xsd:element ref="ns2:Document_x0020_Number"/>
                <xsd:element ref="ns2:Document_x0020_Type"/>
                <xsd:element ref="ns2:Revision"/>
                <xsd:element ref="ns2:Release_x0020_Date"/>
                <xsd:element ref="ns3:SharedWithUsers" minOccurs="0"/>
                <xsd:element ref="ns3:SharedWithDetails" minOccurs="0"/>
                <xsd:element ref="ns4:LastSharedByUser" minOccurs="0"/>
                <xsd:element ref="ns4:LastSharedByTime" minOccurs="0"/>
                <xsd:element ref="ns2:Must_x0020_Read" minOccurs="0"/>
                <xsd:element ref="ns2:Should_x0020_Read" minOccurs="0"/>
                <xsd:element ref="ns2:Scope" minOccurs="0"/>
                <xsd:element ref="ns2:BOS_x0020_Subsection" minOccurs="0"/>
                <xsd:element ref="ns2:Global_x0020_Process"/>
                <xsd:element ref="ns2:MediaServiceMetadata" minOccurs="0"/>
                <xsd:element ref="ns2:MediaServiceFastMetadata" minOccurs="0"/>
                <xsd:element ref="ns2:YFIMS_x0020_Document" minOccurs="0"/>
                <xsd:element ref="ns2:jf08b9081e124ea187f3f052270a21fa" minOccurs="0"/>
                <xsd:element ref="ns4:TaxCatchAll" minOccurs="0"/>
                <xsd:element ref="ns2:c26737ee869f412a91cbd0d709e7481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05066-c265-4fb7-bd20-b1dffdc0c4c6" elementFormDefault="qualified">
    <xsd:import namespace="http://schemas.microsoft.com/office/2006/documentManagement/types"/>
    <xsd:import namespace="http://schemas.microsoft.com/office/infopath/2007/PartnerControls"/>
    <xsd:element name="BOS_x0020_Section" ma:index="2" ma:displayName="BOS Section" ma:format="Dropdown" ma:internalName="BOS_x0020_Section">
      <xsd:simpleType>
        <xsd:restriction base="dms:Choice">
          <xsd:enumeration value="IPR-Innovation"/>
          <xsd:enumeration value="IPR-Product Realization"/>
          <xsd:enumeration value="IPR-Product Strategy"/>
          <xsd:enumeration value="MX"/>
          <xsd:enumeration value="Policy"/>
          <xsd:enumeration value="RM-Finance"/>
          <xsd:enumeration value="RM-HR"/>
          <xsd:enumeration value="RM-IT"/>
          <xsd:enumeration value="RM-Procurement"/>
          <xsd:enumeration value="SM"/>
        </xsd:restriction>
      </xsd:simpleType>
    </xsd:element>
    <xsd:element name="Document_x0020_Number" ma:index="3" ma:displayName="Document Number" ma:internalName="Document_x0020_Number">
      <xsd:simpleType>
        <xsd:restriction base="dms:Text">
          <xsd:maxLength value="60"/>
        </xsd:restriction>
      </xsd:simpleType>
    </xsd:element>
    <xsd:element name="Document_x0020_Type" ma:index="4" ma:displayName="Document Type" ma:format="Dropdown" ma:internalName="Document_x0020_Type">
      <xsd:simpleType>
        <xsd:restriction base="dms:Choice">
          <xsd:enumeration value="Form"/>
          <xsd:enumeration value="Policy"/>
          <xsd:enumeration value="Procedure"/>
          <xsd:enumeration value="Process"/>
          <xsd:enumeration value="Standard"/>
          <xsd:enumeration value="Work Instruction"/>
        </xsd:restriction>
      </xsd:simpleType>
    </xsd:element>
    <xsd:element name="Revision" ma:index="5" ma:displayName="Revision" ma:format="Dropdown" ma:internalName="Revision">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Release_x0020_Date" ma:index="6" ma:displayName="Release Date" ma:format="DateOnly" ma:internalName="Release_x0020_Date">
      <xsd:simpleType>
        <xsd:restriction base="dms:DateTime"/>
      </xsd:simpleType>
    </xsd:element>
    <xsd:element name="Must_x0020_Read" ma:index="17" nillable="true" ma:displayName="Must Read" ma:internalName="Must_x0020_Read">
      <xsd:simpleType>
        <xsd:restriction base="dms:Text">
          <xsd:maxLength value="255"/>
        </xsd:restriction>
      </xsd:simpleType>
    </xsd:element>
    <xsd:element name="Should_x0020_Read" ma:index="18" nillable="true" ma:displayName="Should Read" ma:internalName="Should_x0020_Read">
      <xsd:simpleType>
        <xsd:restriction base="dms:Text">
          <xsd:maxLength value="255"/>
        </xsd:restriction>
      </xsd:simpleType>
    </xsd:element>
    <xsd:element name="Scope" ma:index="19" nillable="true" ma:displayName="Scope" ma:format="Dropdown" ma:internalName="Scope">
      <xsd:simpleType>
        <xsd:restriction base="dms:Choice">
          <xsd:enumeration value="Global"/>
          <xsd:enumeration value="Regional-EMEA"/>
          <xsd:enumeration value="Regional-NA"/>
          <xsd:enumeration value="Regional-AP"/>
          <xsd:enumeration value="Regional-EMEA/NA"/>
          <xsd:enumeration value="Regional-EMEA/AP"/>
          <xsd:enumeration value="CZ"/>
          <xsd:enumeration value="DE"/>
          <xsd:enumeration value="SK"/>
        </xsd:restriction>
      </xsd:simpleType>
    </xsd:element>
    <xsd:element name="BOS_x0020_Subsection" ma:index="20" nillable="true" ma:displayName="Sub-Section" ma:format="Dropdown" ma:internalName="BOS_x0020_Subsection">
      <xsd:simpleType>
        <xsd:restriction base="dms:Choice">
          <xsd:enumeration value="BOS Policy"/>
          <xsd:enumeration value="Business Strategy"/>
          <xsd:enumeration value="Management System"/>
          <xsd:enumeration value="Performance Monitoring &amp; Reporting"/>
          <xsd:enumeration value="Preventive and Corrective Action / CI"/>
          <xsd:enumeration value="Communication &amp; Branding"/>
          <xsd:enumeration value="EHS Management"/>
          <xsd:enumeration value="Legal Compliance"/>
          <xsd:enumeration value="Innovation"/>
          <xsd:enumeration value="Product Strategy"/>
          <xsd:enumeration value="PRP"/>
          <xsd:enumeration value="Core Manufacturing Process"/>
          <xsd:enumeration value="Material plan"/>
          <xsd:enumeration value="Material control"/>
          <xsd:enumeration value="Incoming Control"/>
          <xsd:enumeration value="Manufacture Process Control"/>
          <xsd:enumeration value="Product and Process Change Management"/>
          <xsd:enumeration value="Equipment and tools"/>
          <xsd:enumeration value="Employee Engagement Process"/>
          <xsd:enumeration value="End of Employyment"/>
          <xsd:enumeration value="Goal Setting and Performance Management Process"/>
          <xsd:enumeration value="Learning and Development Process"/>
          <xsd:enumeration value="Talent Acquisition Process"/>
          <xsd:enumeration value="Talent Management Process"/>
          <xsd:enumeration value="Finance Execution Process"/>
          <xsd:enumeration value="Finance Planning Process"/>
          <xsd:enumeration value="Finance Reporting and Measurement Process"/>
          <xsd:enumeration value="Commodity Strategy Process"/>
          <xsd:enumeration value="Direct Materal Procurement Process"/>
          <xsd:enumeration value="Indirect Materials/Services Procurement Process"/>
          <xsd:enumeration value="IT Procurement Process"/>
          <xsd:enumeration value="Logistics Procurement PRocess"/>
          <xsd:enumeration value="Sourcing Approval PRocess"/>
          <xsd:enumeration value="Supplier Development and Performance Management Process"/>
          <xsd:enumeration value="Tooling &amp; CAPEX Procurement Process"/>
          <xsd:enumeration value="IT Service Management"/>
        </xsd:restriction>
      </xsd:simpleType>
    </xsd:element>
    <xsd:element name="Global_x0020_Process" ma:index="21" ma:displayName="Global Process" ma:format="Dropdown" ma:internalName="Global_x0020_Process">
      <xsd:simpleType>
        <xsd:restriction base="dms:Choice">
          <xsd:enumeration value="BOS Policy"/>
          <xsd:enumeration value="Board of Director Management Process"/>
          <xsd:enumeration value="BOS Administration Process"/>
          <xsd:enumeration value="Brand Management Process"/>
          <xsd:enumeration value="Commodity Strategy Process"/>
          <xsd:enumeration value="Company Seal Management Process"/>
          <xsd:enumeration value="Compliance Management Process"/>
          <xsd:enumeration value="Construction and Facility Management Process"/>
          <xsd:enumeration value="Legal Development and Risk Reporting Process"/>
          <xsd:enumeration value="Continuous Improvement (CI) Process"/>
          <xsd:enumeration value="Contract Approval Process"/>
          <xsd:enumeration value="Core Manufacturing Process"/>
          <xsd:enumeration value="Direct Material Procurement Process"/>
          <xsd:enumeration value="Document Control Process"/>
          <xsd:enumeration value="EHS Management Process"/>
          <xsd:enumeration value="Employee Engagement Process"/>
          <xsd:enumeration value="End of Employment Process"/>
          <xsd:enumeration value="End of Product Life Process"/>
          <xsd:enumeration value="Energy Management Process"/>
          <xsd:enumeration value="External Communication Process"/>
          <xsd:enumeration value="Finance Execution Process"/>
          <xsd:enumeration value="Finance Planning Process"/>
          <xsd:enumeration value="Finance Reporting and Measurement Process"/>
          <xsd:enumeration value="Goal Setting and Performance Management process"/>
          <xsd:enumeration value="Indirect Materials &amp; Services Procurement Process"/>
          <xsd:enumeration value="Information Security Management Process"/>
          <xsd:enumeration value="Innovation Process"/>
          <xsd:enumeration value="Intellectual Property Process"/>
          <xsd:enumeration value="Internal Audit Process"/>
          <xsd:enumeration value="Internal Communication Process"/>
          <xsd:enumeration value="Inventory Management Process"/>
          <xsd:enumeration value="Investment Program Management Process"/>
          <xsd:enumeration value="IT Account Request Closure PC Printer Software Request and Return Process"/>
          <xsd:enumeration value="IT Procurement Process"/>
          <xsd:enumeration value="IT Project Management Process"/>
          <xsd:enumeration value="Information Security Management Process"/>
          <xsd:enumeration value="IT Service Request and Internal Change Request Process"/>
          <xsd:enumeration value="IT Service Management Process"/>
          <xsd:enumeration value="Knowledge Management Process"/>
          <xsd:enumeration value="Laboratory Management Process"/>
          <xsd:enumeration value="Learning and Development process"/>
          <xsd:enumeration value="Logistics Procurement Process"/>
          <xsd:enumeration value="Management Review Process"/>
          <xsd:enumeration value="Material Handling and Identification Process"/>
          <xsd:enumeration value="Material Planning Process"/>
          <xsd:enumeration value="Phase 1 Quote Development Process"/>
          <xsd:enumeration value="Phase 2 Product &amp; Process Feasibility Process"/>
          <xsd:enumeration value="Phase 3 Product &amp; Process Verification Process"/>
          <xsd:enumeration value="Phase 4 Product &amp; Process Validation Process"/>
          <xsd:enumeration value="Phase 5 Production Launch Process"/>
          <xsd:enumeration value="Preventive &amp; Corrective Action Process"/>
          <xsd:enumeration value="Product and Manufacturing Process Change Management"/>
          <xsd:enumeration value="Product Line Strategy Process"/>
          <xsd:enumeration value="Production Control Process"/>
          <xsd:enumeration value="Records Control Process"/>
          <xsd:enumeration value="Sourcing Approval Process"/>
          <xsd:enumeration value="Strategic Planning Process"/>
          <xsd:enumeration value="Supplier Development and Performance Management Process"/>
          <xsd:enumeration value="Supplier Quality Management Process"/>
          <xsd:enumeration value="Talent Acquisition Process"/>
          <xsd:enumeration value="Talent Management Process"/>
          <xsd:enumeration value="Tooling &amp; CAPEX Procurement Process"/>
          <xsd:enumeration value="Tooling, Equipment &amp; Gage Management Process"/>
          <xsd:enumeration value="YFIMS Process"/>
        </xsd:restrictio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YFIMS_x0020_Document" ma:index="24" nillable="true" ma:displayName="YFIMS Document" ma:default="No" ma:format="Dropdown" ma:internalName="YFIMS_x0020_Document">
      <xsd:simpleType>
        <xsd:restriction base="dms:Choice">
          <xsd:enumeration value="No"/>
          <xsd:enumeration value="Yes"/>
        </xsd:restriction>
      </xsd:simpleType>
    </xsd:element>
    <xsd:element name="jf08b9081e124ea187f3f052270a21fa" ma:index="26" nillable="true" ma:taxonomy="true" ma:internalName="jf08b9081e124ea187f3f052270a21fa" ma:taxonomyFieldName="YFIMSObjective" ma:displayName="YFIMSObjective" ma:readOnly="false" ma:default="" ma:fieldId="{3f08b908-1e12-4ea1-87f3-f052270a21fa}" ma:sspId="0531bd7f-c77e-472b-85ba-3ef12d87830a" ma:termSetId="7a62e2a9-8144-492c-9933-93561bd80208" ma:anchorId="00000000-0000-0000-0000-000000000000" ma:open="false" ma:isKeyword="false">
      <xsd:complexType>
        <xsd:sequence>
          <xsd:element ref="pc:Terms" minOccurs="0" maxOccurs="1"/>
        </xsd:sequence>
      </xsd:complexType>
    </xsd:element>
    <xsd:element name="c26737ee869f412a91cbd0d709e74815" ma:index="29" nillable="true" ma:taxonomy="true" ma:internalName="c26737ee869f412a91cbd0d709e74815" ma:taxonomyFieldName="YFIMSPrinciple" ma:displayName="YFIMSPrinciple" ma:readOnly="false" ma:default="" ma:fieldId="{c26737ee-869f-412a-91cb-d0d709e74815}" ma:sspId="0531bd7f-c77e-472b-85ba-3ef12d87830a" ma:termSetId="b2a75ba5-b887-4230-b497-792a7ea8329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673786-ba2a-4096-992d-ea971bc36a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d04a4d-cd0e-4c1a-bc73-1ad9ac4f056b"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7" nillable="true" ma:displayName="Taxonomy Catch All Column" ma:description="" ma:hidden="true" ma:list="{9a8898f9-549f-41a4-8901-833e388ddc61}" ma:internalName="TaxCatchAll" ma:showField="CatchAllData" ma:web="14d04a4d-cd0e-4c1a-bc73-1ad9ac4f05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Global BOS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ACA10-92B7-4269-AA16-9A7327E8D875}">
  <ds:schemaRefs>
    <ds:schemaRef ds:uri="http://schemas.microsoft.com/office/2006/documentManagement/types"/>
    <ds:schemaRef ds:uri="http://schemas.microsoft.com/office/infopath/2007/PartnerControls"/>
    <ds:schemaRef ds:uri="ee505066-c265-4fb7-bd20-b1dffdc0c4c6"/>
    <ds:schemaRef ds:uri="d5673786-ba2a-4096-992d-ea971bc36ad6"/>
    <ds:schemaRef ds:uri="http://purl.org/dc/elements/1.1/"/>
    <ds:schemaRef ds:uri="http://schemas.microsoft.com/office/2006/metadata/properties"/>
    <ds:schemaRef ds:uri="http://purl.org/dc/terms/"/>
    <ds:schemaRef ds:uri="http://schemas.openxmlformats.org/package/2006/metadata/core-properties"/>
    <ds:schemaRef ds:uri="14d04a4d-cd0e-4c1a-bc73-1ad9ac4f056b"/>
    <ds:schemaRef ds:uri="http://www.w3.org/XML/1998/namespace"/>
    <ds:schemaRef ds:uri="http://purl.org/dc/dcmitype/"/>
  </ds:schemaRefs>
</ds:datastoreItem>
</file>

<file path=customXml/itemProps2.xml><?xml version="1.0" encoding="utf-8"?>
<ds:datastoreItem xmlns:ds="http://schemas.openxmlformats.org/officeDocument/2006/customXml" ds:itemID="{89E8FEE5-492D-4A26-86F5-13A78598E59A}">
  <ds:schemaRefs>
    <ds:schemaRef ds:uri="http://schemas.microsoft.com/sharepoint/v3/contenttype/forms"/>
  </ds:schemaRefs>
</ds:datastoreItem>
</file>

<file path=customXml/itemProps3.xml><?xml version="1.0" encoding="utf-8"?>
<ds:datastoreItem xmlns:ds="http://schemas.openxmlformats.org/officeDocument/2006/customXml" ds:itemID="{25FB1DD3-47D9-4BF2-8972-006CE9FCC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05066-c265-4fb7-bd20-b1dffdc0c4c6"/>
    <ds:schemaRef ds:uri="d5673786-ba2a-4096-992d-ea971bc36ad6"/>
    <ds:schemaRef ds:uri="14d04a4d-cd0e-4c1a-bc73-1ad9ac4f0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Change History</vt:lpstr>
      <vt:lpstr>Instructions</vt:lpstr>
      <vt:lpstr>Summary</vt:lpstr>
      <vt:lpstr>Results</vt:lpstr>
      <vt:lpstr>SIDP</vt:lpstr>
      <vt:lpstr>A. 领导力-管理</vt:lpstr>
      <vt:lpstr>B. 项目管理-投产</vt:lpstr>
      <vt:lpstr>C. 运营-质量</vt:lpstr>
      <vt:lpstr>D. 供应链-采购</vt:lpstr>
      <vt:lpstr>'A. 领导力-管理'!Print_Area</vt:lpstr>
      <vt:lpstr>'B. 项目管理-投产'!Print_Area</vt:lpstr>
      <vt:lpstr>'C. 运营-质量'!Print_Area</vt:lpstr>
      <vt:lpstr>'D. 供应链-采购'!Print_Area</vt:lpstr>
      <vt:lpstr>Instructions!Print_Area</vt:lpstr>
      <vt:lpstr>Results!Print_Area</vt:lpstr>
      <vt:lpstr>SIDP!Print_Area</vt:lpstr>
      <vt:lpstr>Summary!Print_Area</vt:lpstr>
      <vt:lpstr>'A. 领导力-管理'!Print_Titles</vt:lpstr>
      <vt:lpstr>'B. 项目管理-投产'!Print_Titles</vt:lpstr>
      <vt:lpstr>'C. 运营-质量'!Print_Titles</vt:lpstr>
      <vt:lpstr>'D. 供应链-采购'!Print_Titles</vt:lpstr>
      <vt:lpstr>SIDP!Print_Titles</vt:lpstr>
      <vt:lpstr>Summary!Print_Titles</vt:lpstr>
    </vt:vector>
  </TitlesOfParts>
  <Company>Johnson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Johnson Controls Interiors Management - Supplier Assesment Survey and Development Plan</dc:title>
  <dc:creator>SD Interiors Team, Aug 2014</dc:creator>
  <cp:lastModifiedBy>Liu,Xin (Shanghai,CN)</cp:lastModifiedBy>
  <cp:lastPrinted>2020-11-05T07:27:32Z</cp:lastPrinted>
  <dcterms:created xsi:type="dcterms:W3CDTF">2000-05-14T17:59:00Z</dcterms:created>
  <dcterms:modified xsi:type="dcterms:W3CDTF">2020-11-05T07:28:13Z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0x0101002D20A941AFA8B943A044DF6C98E6FD13</vt:lpwstr>
  </property>
</Properties>
</file>