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730" codeName="{3D1A710C-6663-3D7B-7F91-EC182F24A4BC}"/>
  <workbookPr codeName="ThisWorkbook" defaultThemeVersion="124226"/>
  <mc:AlternateContent xmlns:mc="http://schemas.openxmlformats.org/markup-compatibility/2006">
    <mc:Choice Requires="x15">
      <x15ac:absPath xmlns:x15ac="http://schemas.microsoft.com/office/spreadsheetml/2010/11/ac" url="C:\__GAAL_2019-04-23\003_FORMS\SAS\AUDIT REPORT\"/>
    </mc:Choice>
  </mc:AlternateContent>
  <xr:revisionPtr revIDLastSave="0" documentId="13_ncr:1_{3DDF071A-8388-4582-B124-28B85BA12907}" xr6:coauthVersionLast="36" xr6:coauthVersionMax="36" xr10:uidLastSave="{00000000-0000-0000-0000-000000000000}"/>
  <bookViews>
    <workbookView xWindow="0" yWindow="0" windowWidth="28800" windowHeight="12372" tabRatio="894" activeTab="2" xr2:uid="{00000000-000D-0000-FFFF-FFFF00000000}"/>
  </bookViews>
  <sheets>
    <sheet name="Change History" sheetId="25" r:id="rId1"/>
    <sheet name="Instructions" sheetId="9" r:id="rId2"/>
    <sheet name="Summary" sheetId="1" r:id="rId3"/>
    <sheet name="Results" sheetId="2" r:id="rId4"/>
    <sheet name="SIDP" sheetId="23" r:id="rId5"/>
    <sheet name="A. Leadership - Management" sheetId="8" r:id="rId6"/>
    <sheet name="B. Program Execution-Launch" sheetId="7" r:id="rId7"/>
    <sheet name="C. Operations - Quality" sheetId="5" r:id="rId8"/>
    <sheet name="D. Supply Chain - Purchasing" sheetId="6" r:id="rId9"/>
  </sheets>
  <functionGroups builtInGroupCount="19"/>
  <definedNames>
    <definedName name="_xlnm.Print_Area" localSheetId="5">'A. Leadership - Management'!$A$1:$F$64</definedName>
    <definedName name="_xlnm.Print_Area" localSheetId="6">'B. Program Execution-Launch'!$A$1:$F$41</definedName>
    <definedName name="_xlnm.Print_Area" localSheetId="7">'C. Operations - Quality'!$A$1:$F$41</definedName>
    <definedName name="_xlnm.Print_Area" localSheetId="8">'D. Supply Chain - Purchasing'!$A$1:$F$41</definedName>
    <definedName name="_xlnm.Print_Area" localSheetId="1">Instructions!$A$23:$D$53</definedName>
    <definedName name="_xlnm.Print_Area" localSheetId="3">Results!$A$1:$Y$72</definedName>
    <definedName name="_xlnm.Print_Area" localSheetId="4">SIDP!$A$1:$K$67</definedName>
    <definedName name="_xlnm.Print_Area" localSheetId="2">Summary!$A$1:$K$51</definedName>
    <definedName name="_xlnm.Print_Titles" localSheetId="5">'A. Leadership - Management'!$1:$7</definedName>
    <definedName name="_xlnm.Print_Titles" localSheetId="6">'B. Program Execution-Launch'!$1:$7</definedName>
    <definedName name="_xlnm.Print_Titles" localSheetId="7">'C. Operations - Quality'!$1:$7</definedName>
    <definedName name="_xlnm.Print_Titles" localSheetId="8">'D. Supply Chain - Purchasing'!$1:$7</definedName>
    <definedName name="_xlnm.Print_Titles" localSheetId="4">SIDP!$1:$8</definedName>
    <definedName name="_xlnm.Print_Titles" localSheetId="2">Summary!$1:$9</definedName>
    <definedName name="Z_0FB14158_E61A_11D4_BB3D_0050DA9A47DF_.wvu.PrintArea" localSheetId="7" hidden="1">'C. Operations - Quality'!$A$10:$E$49</definedName>
    <definedName name="Z_0FB14158_E61A_11D4_BB3D_0050DA9A47DF_.wvu.PrintArea" localSheetId="8" hidden="1">'D. Supply Chain - Purchasing'!$A$10:$E$41</definedName>
    <definedName name="Z_0FB14158_E61A_11D4_BB3D_0050DA9A47DF_.wvu.PrintArea" localSheetId="3" hidden="1">Results!$A$3:$Y$88</definedName>
    <definedName name="Z_0FB14158_E61A_11D4_BB3D_0050DA9A47DF_.wvu.PrintArea" localSheetId="2" hidden="1">Summary!$A$1:$K$54</definedName>
  </definedNames>
  <calcPr calcId="191029"/>
  <customWorkbookViews>
    <customWorkbookView name="JCI User - Personal View" guid="{0FB14158-E61A-11D4-BB3D-0050DA9A47DF}" mergeInterval="0" personalView="1" maximized="1" windowWidth="1020" windowHeight="551" tabRatio="803" activeSheetId="4"/>
  </customWorkbookViews>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F15" i="8" l="1"/>
  <c r="X42" i="2" l="1"/>
  <c r="U42" i="2"/>
  <c r="I6" i="2"/>
  <c r="I13" i="2"/>
  <c r="X78" i="2" l="1"/>
  <c r="X77" i="2"/>
  <c r="X76" i="2"/>
  <c r="X75" i="2"/>
  <c r="U78" i="2"/>
  <c r="X79" i="2" l="1"/>
  <c r="U77" i="2"/>
  <c r="U76" i="2"/>
  <c r="U75" i="2"/>
  <c r="U79" i="2" l="1"/>
  <c r="I4" i="23"/>
  <c r="I5" i="23" l="1"/>
  <c r="I3" i="23"/>
  <c r="I2" i="23"/>
  <c r="W17" i="2" l="1"/>
  <c r="W10" i="2"/>
  <c r="X72" i="2" l="1"/>
  <c r="U72" i="2"/>
  <c r="X71" i="2"/>
  <c r="U71" i="2"/>
  <c r="X65" i="2"/>
  <c r="U65" i="2"/>
  <c r="X64" i="2"/>
  <c r="U64" i="2"/>
  <c r="X63" i="2"/>
  <c r="U63" i="2"/>
  <c r="X62" i="2"/>
  <c r="U62" i="2"/>
  <c r="X61" i="2"/>
  <c r="U61" i="2"/>
  <c r="X60" i="2"/>
  <c r="U60" i="2"/>
  <c r="X55" i="2"/>
  <c r="U55" i="2"/>
  <c r="X54" i="2"/>
  <c r="U54" i="2"/>
  <c r="X53" i="2"/>
  <c r="U53" i="2"/>
  <c r="X52" i="2"/>
  <c r="U52" i="2"/>
  <c r="X51" i="2"/>
  <c r="U51" i="2"/>
  <c r="X45" i="2"/>
  <c r="U45" i="2"/>
  <c r="X44" i="2"/>
  <c r="U44" i="2"/>
  <c r="X43" i="2"/>
  <c r="U43" i="2"/>
  <c r="P16" i="2"/>
  <c r="O16" i="2"/>
  <c r="N16" i="2"/>
  <c r="M16" i="2"/>
  <c r="L16" i="2"/>
  <c r="K16" i="2"/>
  <c r="J16" i="2"/>
  <c r="I16" i="2"/>
  <c r="H16" i="2"/>
  <c r="G16" i="2"/>
  <c r="F16" i="2"/>
  <c r="U15" i="2"/>
  <c r="T15" i="2"/>
  <c r="S15" i="2"/>
  <c r="R15" i="2"/>
  <c r="Q15" i="2"/>
  <c r="P15" i="2"/>
  <c r="O15" i="2"/>
  <c r="N15" i="2"/>
  <c r="M15" i="2"/>
  <c r="L15" i="2"/>
  <c r="K15" i="2"/>
  <c r="J15" i="2"/>
  <c r="I15" i="2"/>
  <c r="H15" i="2"/>
  <c r="G15" i="2"/>
  <c r="F15" i="2"/>
  <c r="P14" i="2"/>
  <c r="O14" i="2"/>
  <c r="N14" i="2"/>
  <c r="M14" i="2"/>
  <c r="L14" i="2"/>
  <c r="K14" i="2"/>
  <c r="J14" i="2"/>
  <c r="I14" i="2"/>
  <c r="H14" i="2"/>
  <c r="G14" i="2"/>
  <c r="F14" i="2"/>
  <c r="V13" i="2"/>
  <c r="U13" i="2"/>
  <c r="T13" i="2"/>
  <c r="S13" i="2"/>
  <c r="R13" i="2"/>
  <c r="Q13" i="2"/>
  <c r="P13" i="2"/>
  <c r="O13" i="2"/>
  <c r="N13" i="2"/>
  <c r="M13" i="2"/>
  <c r="L13" i="2"/>
  <c r="K13" i="2"/>
  <c r="J13" i="2"/>
  <c r="H13" i="2"/>
  <c r="G13" i="2"/>
  <c r="F13" i="2"/>
  <c r="P9" i="2"/>
  <c r="O9" i="2"/>
  <c r="N9" i="2"/>
  <c r="M9" i="2"/>
  <c r="L9" i="2"/>
  <c r="K9" i="2"/>
  <c r="J9" i="2"/>
  <c r="I9" i="2"/>
  <c r="H9" i="2"/>
  <c r="G9" i="2"/>
  <c r="U8" i="2"/>
  <c r="T8" i="2"/>
  <c r="S8" i="2"/>
  <c r="R8" i="2"/>
  <c r="Q8" i="2"/>
  <c r="P8" i="2"/>
  <c r="O8" i="2"/>
  <c r="N8" i="2"/>
  <c r="M8" i="2"/>
  <c r="L8" i="2"/>
  <c r="K8" i="2"/>
  <c r="J8" i="2"/>
  <c r="I8" i="2"/>
  <c r="H8" i="2"/>
  <c r="G8" i="2"/>
  <c r="P7" i="2"/>
  <c r="O7" i="2"/>
  <c r="N7" i="2"/>
  <c r="M7" i="2"/>
  <c r="L7" i="2"/>
  <c r="K7" i="2"/>
  <c r="J7" i="2"/>
  <c r="I7" i="2"/>
  <c r="H7" i="2"/>
  <c r="G7" i="2"/>
  <c r="V6" i="2"/>
  <c r="U6" i="2"/>
  <c r="T6" i="2"/>
  <c r="S6" i="2"/>
  <c r="R6" i="2"/>
  <c r="Q6" i="2"/>
  <c r="P6" i="2"/>
  <c r="O6" i="2"/>
  <c r="N6" i="2"/>
  <c r="M6" i="2"/>
  <c r="L6" i="2"/>
  <c r="K6" i="2"/>
  <c r="J6" i="2"/>
  <c r="H6" i="2"/>
  <c r="G6" i="2"/>
  <c r="F9" i="2"/>
  <c r="F8" i="2"/>
  <c r="F7" i="2"/>
  <c r="F6" i="2"/>
  <c r="F39" i="6"/>
  <c r="E39" i="6"/>
  <c r="F15" i="6"/>
  <c r="F17" i="6" s="1"/>
  <c r="Y67" i="2" s="1"/>
  <c r="F22" i="6"/>
  <c r="F24" i="6" s="1"/>
  <c r="Y68" i="2" s="1"/>
  <c r="F33" i="6"/>
  <c r="F35" i="6" s="1"/>
  <c r="Y69" i="2" s="1"/>
  <c r="E33" i="6"/>
  <c r="U69" i="2" s="1"/>
  <c r="E22" i="6"/>
  <c r="U68" i="2" s="1"/>
  <c r="E15" i="6"/>
  <c r="E17" i="6" s="1"/>
  <c r="V67" i="2" s="1"/>
  <c r="F39" i="5"/>
  <c r="E39" i="5"/>
  <c r="F33" i="5"/>
  <c r="F35" i="5" s="1"/>
  <c r="Y58" i="2" s="1"/>
  <c r="E33" i="5"/>
  <c r="U58" i="2" s="1"/>
  <c r="F23" i="5"/>
  <c r="F25" i="5" s="1"/>
  <c r="Y57" i="2" s="1"/>
  <c r="E23" i="5"/>
  <c r="U57" i="2" s="1"/>
  <c r="F39" i="7"/>
  <c r="E39" i="7"/>
  <c r="F33" i="7"/>
  <c r="F35" i="7" s="1"/>
  <c r="Y49" i="2" s="1"/>
  <c r="E33" i="7"/>
  <c r="F23" i="7"/>
  <c r="F25" i="7" s="1"/>
  <c r="Y48" i="2" s="1"/>
  <c r="E23" i="7"/>
  <c r="U48" i="2" s="1"/>
  <c r="F14" i="7"/>
  <c r="F16" i="7" s="1"/>
  <c r="Y47" i="2" s="1"/>
  <c r="E14" i="7"/>
  <c r="U47" i="2" s="1"/>
  <c r="F62" i="8"/>
  <c r="E62" i="8"/>
  <c r="F56" i="8"/>
  <c r="X40" i="2" s="1"/>
  <c r="E56" i="8"/>
  <c r="U40" i="2" s="1"/>
  <c r="F49" i="8"/>
  <c r="F51" i="8" s="1"/>
  <c r="Y39" i="2" s="1"/>
  <c r="E49" i="8"/>
  <c r="E51" i="8" s="1"/>
  <c r="V39" i="2" s="1"/>
  <c r="F42" i="8"/>
  <c r="F44" i="8" s="1"/>
  <c r="Y38" i="2" s="1"/>
  <c r="E42" i="8"/>
  <c r="U38" i="2" s="1"/>
  <c r="F35" i="8"/>
  <c r="X37" i="2" s="1"/>
  <c r="E35" i="8"/>
  <c r="U37" i="2" s="1"/>
  <c r="F27" i="8"/>
  <c r="F29" i="8" s="1"/>
  <c r="Y36" i="2" s="1"/>
  <c r="E27" i="8"/>
  <c r="U36" i="2" s="1"/>
  <c r="X35" i="2"/>
  <c r="E15" i="8"/>
  <c r="U35" i="2" s="1"/>
  <c r="X41" i="2" l="1"/>
  <c r="U74" i="2"/>
  <c r="U41" i="2"/>
  <c r="X74" i="2"/>
  <c r="U70" i="2"/>
  <c r="U59" i="2"/>
  <c r="U50" i="2"/>
  <c r="X70" i="2"/>
  <c r="X59" i="2"/>
  <c r="X50" i="2"/>
  <c r="X67" i="2"/>
  <c r="F38" i="6"/>
  <c r="F40" i="6" s="1"/>
  <c r="X69" i="2"/>
  <c r="X57" i="2"/>
  <c r="X68" i="2"/>
  <c r="E35" i="6"/>
  <c r="V69" i="2" s="1"/>
  <c r="E24" i="6"/>
  <c r="V68" i="2" s="1"/>
  <c r="E38" i="6"/>
  <c r="E40" i="6" s="1"/>
  <c r="U67" i="2"/>
  <c r="X16" i="2"/>
  <c r="Y16" i="2" s="1"/>
  <c r="E25" i="5"/>
  <c r="V57" i="2" s="1"/>
  <c r="E38" i="5"/>
  <c r="E40" i="5" s="1"/>
  <c r="E35" i="5"/>
  <c r="V58" i="2" s="1"/>
  <c r="X48" i="2"/>
  <c r="E25" i="7"/>
  <c r="V48" i="2" s="1"/>
  <c r="X47" i="2"/>
  <c r="E38" i="7"/>
  <c r="E40" i="7" s="1"/>
  <c r="E16" i="7"/>
  <c r="V47" i="2" s="1"/>
  <c r="F58" i="8"/>
  <c r="Y40" i="2" s="1"/>
  <c r="X39" i="2"/>
  <c r="U39" i="2"/>
  <c r="X38" i="2"/>
  <c r="E44" i="8"/>
  <c r="V38" i="2" s="1"/>
  <c r="F37" i="8"/>
  <c r="Y37" i="2" s="1"/>
  <c r="E37" i="8"/>
  <c r="V37" i="2" s="1"/>
  <c r="X36" i="2"/>
  <c r="E29" i="8"/>
  <c r="V36" i="2" s="1"/>
  <c r="F17" i="8"/>
  <c r="Y35" i="2" s="1"/>
  <c r="F61" i="8"/>
  <c r="F63" i="8" s="1"/>
  <c r="E17" i="8"/>
  <c r="V35" i="2" s="1"/>
  <c r="U49" i="2"/>
  <c r="E35" i="7"/>
  <c r="V49" i="2" s="1"/>
  <c r="X58" i="2"/>
  <c r="F38" i="5"/>
  <c r="F40" i="5" s="1"/>
  <c r="F38" i="7"/>
  <c r="F40" i="7" s="1"/>
  <c r="X49" i="2"/>
  <c r="E61" i="8"/>
  <c r="E63" i="8" s="1"/>
  <c r="E58" i="8"/>
  <c r="V40" i="2" s="1"/>
  <c r="X15" i="2"/>
  <c r="Y15" i="2" s="1"/>
  <c r="X14" i="2"/>
  <c r="Y14" i="2" s="1"/>
  <c r="X13" i="2"/>
  <c r="X9" i="2"/>
  <c r="Y9" i="2" s="1"/>
  <c r="X8" i="2"/>
  <c r="Y8" i="2" s="1"/>
  <c r="X7" i="2"/>
  <c r="Y7" i="2" s="1"/>
  <c r="X6" i="2"/>
  <c r="U73" i="2" l="1"/>
  <c r="X73" i="2"/>
  <c r="Y6" i="2"/>
  <c r="X10" i="2"/>
  <c r="Y13" i="2"/>
  <c r="X17" i="2"/>
  <c r="E5" i="6"/>
  <c r="E4" i="6"/>
  <c r="E3" i="6"/>
  <c r="E2" i="6"/>
  <c r="E5" i="5"/>
  <c r="E4" i="5"/>
  <c r="E3" i="5"/>
  <c r="E2" i="5"/>
  <c r="E5" i="7"/>
  <c r="E4" i="7"/>
  <c r="E3" i="7"/>
  <c r="E2" i="7"/>
  <c r="E5" i="8"/>
  <c r="E4" i="8"/>
  <c r="E3" i="8"/>
  <c r="E2" i="8"/>
  <c r="F29" i="2"/>
  <c r="F28" i="2"/>
  <c r="F27" i="2"/>
  <c r="F26" i="2"/>
  <c r="F25" i="2"/>
  <c r="F24" i="2"/>
  <c r="Y10" i="2" l="1"/>
  <c r="X22" i="2" s="1"/>
  <c r="Y17" i="2"/>
  <c r="J22" i="2" s="1"/>
  <c r="F46" i="1" l="1"/>
  <c r="A46"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Shen,Ruting (Shanghai,CN)</author>
  </authors>
  <commentList>
    <comment ref="C4" authorId="0" shapeId="0" xr:uid="{00000000-0006-0000-0000-000001000000}">
      <text>
        <r>
          <rPr>
            <sz val="8"/>
            <color indexed="10"/>
            <rFont val="Tahoma"/>
            <family val="2"/>
          </rPr>
          <t>在“结果”页中添加签名行。将问题描述添加到“SIDP”页，并在“A”到“D”页中的多个问题/标准上更新措辞，以符合新的IATF 16949。</t>
        </r>
        <r>
          <rPr>
            <sz val="9"/>
            <color indexed="81"/>
            <rFont val="Tahoma"/>
            <family val="2"/>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slong</author>
  </authors>
  <commentList>
    <comment ref="A50" authorId="0" shapeId="0" xr:uid="{00000000-0006-0000-0200-000001000000}">
      <text>
        <r>
          <rPr>
            <sz val="8"/>
            <color indexed="81"/>
            <rFont val="Tahoma"/>
            <family val="2"/>
          </rPr>
          <t xml:space="preserve">Filling Guideline/填写说明:
1.Supplier's brief:  Including company background, scale, qualification status, products, sale, development plan, finance, etc.
2.  Main customers and competition
3. Share frame and its  parent and subsidiary company
4. Technique and its origin, patent
5. Give your impression of their top management and supervisors 
6. Company's strong points
7. Company's weak points
8.An assessment of the selected supplier's risk to product conformity and uninterrupted supply of the organization's product to their customers.
9.Relevant quality and deliery performance
10.An evaluation of the supplier's quality management system
11.Multidisciplinary decision making;and
12.An assessment of software development capabilities,if applicable.
</t>
        </r>
      </text>
    </comment>
  </commentList>
</comments>
</file>

<file path=xl/sharedStrings.xml><?xml version="1.0" encoding="utf-8"?>
<sst xmlns="http://schemas.openxmlformats.org/spreadsheetml/2006/main" count="577" uniqueCount="386">
  <si>
    <t xml:space="preserve"> </t>
  </si>
  <si>
    <t>A.1.1</t>
  </si>
  <si>
    <t>A.1.2</t>
  </si>
  <si>
    <t>A.2.2</t>
  </si>
  <si>
    <t>A.2.3</t>
  </si>
  <si>
    <t>A.4.1</t>
  </si>
  <si>
    <t>A.4.2</t>
  </si>
  <si>
    <t>A.6.1</t>
  </si>
  <si>
    <t>B.2.3</t>
  </si>
  <si>
    <t>C.2.1</t>
  </si>
  <si>
    <t>D.1.2</t>
  </si>
  <si>
    <t>D.3.1</t>
  </si>
  <si>
    <t>SCORE</t>
  </si>
  <si>
    <t>A.5.2</t>
  </si>
  <si>
    <t>Supplier Name</t>
  </si>
  <si>
    <t>Supplier Location</t>
  </si>
  <si>
    <t>D.2.2</t>
  </si>
  <si>
    <t>Purpose:</t>
  </si>
  <si>
    <t>Assessment Method:</t>
  </si>
  <si>
    <t>Updated:</t>
  </si>
  <si>
    <t>Category</t>
  </si>
  <si>
    <t>POS</t>
  </si>
  <si>
    <t>Sum</t>
  </si>
  <si>
    <t>%</t>
  </si>
  <si>
    <t>G</t>
  </si>
  <si>
    <t>Y</t>
  </si>
  <si>
    <t>R</t>
  </si>
  <si>
    <t>Corrective Action Plan Due:</t>
  </si>
  <si>
    <t>Supplier</t>
  </si>
  <si>
    <t>B.3.2</t>
  </si>
  <si>
    <t>D.</t>
  </si>
  <si>
    <t>A.</t>
  </si>
  <si>
    <t>B.</t>
  </si>
  <si>
    <t>C.</t>
  </si>
  <si>
    <t>On-Site Survey Date</t>
  </si>
  <si>
    <t>On - Site Survey Date</t>
  </si>
  <si>
    <t xml:space="preserve">Road Map Owner: </t>
  </si>
  <si>
    <t>C.2.2</t>
  </si>
  <si>
    <t>A.3.3</t>
  </si>
  <si>
    <t>Criteria</t>
  </si>
  <si>
    <t>Program Execution</t>
  </si>
  <si>
    <t>Operations - Quality</t>
  </si>
  <si>
    <t>Supply Chain - Purchasing</t>
  </si>
  <si>
    <t>Leadership -Management</t>
  </si>
  <si>
    <t>D.3.2</t>
  </si>
  <si>
    <t>D.3.3</t>
  </si>
  <si>
    <t>D.3.4</t>
  </si>
  <si>
    <t>D.3.5</t>
  </si>
  <si>
    <t>C.1  Process Analysis / Production</t>
  </si>
  <si>
    <t>C.1.6</t>
  </si>
  <si>
    <t>C.1.7</t>
  </si>
  <si>
    <t>C.1.8</t>
  </si>
  <si>
    <t>C.1.10</t>
  </si>
  <si>
    <t>C.1.11</t>
  </si>
  <si>
    <t>C.2.3</t>
  </si>
  <si>
    <t>C.2.4</t>
  </si>
  <si>
    <t>C.2.5</t>
  </si>
  <si>
    <t>A.4  Product and Process Targets</t>
  </si>
  <si>
    <t>A.1  Health and Safety</t>
  </si>
  <si>
    <t>A.1.3</t>
  </si>
  <si>
    <t>A.2  Customer Interface System</t>
  </si>
  <si>
    <t>A.3  Capacity</t>
  </si>
  <si>
    <t>A.5  Quality System Certifications</t>
  </si>
  <si>
    <t>A.6  Human Resources</t>
  </si>
  <si>
    <t>A.6.2</t>
  </si>
  <si>
    <t>B. Program Execution / Launch</t>
  </si>
  <si>
    <t xml:space="preserve">B.1  Program Management </t>
  </si>
  <si>
    <t>B.1.2</t>
  </si>
  <si>
    <t>B.2  Understanding Customer Requirements</t>
  </si>
  <si>
    <t>B.3.3</t>
  </si>
  <si>
    <t>B.3.4</t>
  </si>
  <si>
    <t>B.3.5</t>
  </si>
  <si>
    <t xml:space="preserve">D.1  Supply Base Management </t>
  </si>
  <si>
    <t>D.2  Electronic Data Management</t>
  </si>
  <si>
    <t>D.3  Material Management</t>
  </si>
  <si>
    <t>D.3.6</t>
  </si>
  <si>
    <t>Self Assessment Date</t>
  </si>
  <si>
    <t>Supplier Lead Auditor</t>
  </si>
  <si>
    <t>C. Operations - Quality</t>
  </si>
  <si>
    <t>D. Supply Chain - Purchasing</t>
  </si>
  <si>
    <t>Supplier Result</t>
  </si>
  <si>
    <t>A.  Leadership / Management Total</t>
  </si>
  <si>
    <t>A.6  Human Resources Total</t>
  </si>
  <si>
    <t>A.5  Quality System Certifications Total</t>
  </si>
  <si>
    <t>A.4  Product and Process Targets Total</t>
  </si>
  <si>
    <t>A.3  Capacity Total</t>
  </si>
  <si>
    <t>A.2  Customer Interface System Total</t>
  </si>
  <si>
    <t xml:space="preserve">Actual    </t>
  </si>
  <si>
    <t xml:space="preserve">Possible    </t>
  </si>
  <si>
    <t xml:space="preserve">Percent    </t>
  </si>
  <si>
    <t>B. Program Execution / Launch Total</t>
  </si>
  <si>
    <t>B.2  Understanding Customer Requirements Total</t>
  </si>
  <si>
    <t>B.1  Program Management Total</t>
  </si>
  <si>
    <t>C.1  Process Analysis / Production Total</t>
  </si>
  <si>
    <t>C. Operations / Quality Total</t>
  </si>
  <si>
    <t>D.1  Supply Base Management Total</t>
  </si>
  <si>
    <t>D.2  Electronic Data Management Total</t>
  </si>
  <si>
    <t>D.3  Material Management Total</t>
  </si>
  <si>
    <t>D. Supply Chain / Purchasing Total</t>
  </si>
  <si>
    <t>A.2 Customer Interface</t>
  </si>
  <si>
    <t>A.1 Health and Safety</t>
  </si>
  <si>
    <t>A.3 Capacity</t>
  </si>
  <si>
    <t>A.4 Product and Process Targets</t>
  </si>
  <si>
    <t>A.5 Quality Systems Certifications</t>
  </si>
  <si>
    <t>A.6 Human Resources</t>
  </si>
  <si>
    <t>B.3  PPAP Execution</t>
  </si>
  <si>
    <t>C.2  Facilities</t>
  </si>
  <si>
    <t>C.2  Facilities Total</t>
  </si>
  <si>
    <t>B.3  PPAP Execution Total</t>
  </si>
  <si>
    <r>
      <t xml:space="preserve">A.2.4 </t>
    </r>
    <r>
      <rPr>
        <sz val="16"/>
        <rFont val="Arial"/>
        <family val="2"/>
      </rPr>
      <t xml:space="preserve"> </t>
    </r>
  </si>
  <si>
    <t>Total</t>
  </si>
  <si>
    <t>A.3.1*</t>
  </si>
  <si>
    <t>A.3.2*</t>
  </si>
  <si>
    <t>A.5.1*</t>
  </si>
  <si>
    <t>B.1.1*</t>
  </si>
  <si>
    <t>B.2.1*</t>
  </si>
  <si>
    <t>B.2.4*</t>
  </si>
  <si>
    <t>B.3.1*</t>
  </si>
  <si>
    <t>C.1.1*</t>
  </si>
  <si>
    <t>C.1.2*</t>
  </si>
  <si>
    <t>C.1.3*</t>
  </si>
  <si>
    <t>C.1.4*</t>
  </si>
  <si>
    <t>C.1.5*</t>
  </si>
  <si>
    <t>D.1.1*</t>
  </si>
  <si>
    <t>D.1.3*</t>
  </si>
  <si>
    <t>Sup.
Result</t>
  </si>
  <si>
    <t xml:space="preserve">  Indicator &lt; 65%: Unacceptable, not recommended for sourcing,  Immediate SIDP required</t>
  </si>
  <si>
    <t xml:space="preserve">  Indicator &gt;= 65% &lt; 85%: Conditionally acceptable, SIDP required </t>
  </si>
  <si>
    <t>Core Competency Questions</t>
  </si>
  <si>
    <t>Supplier Individual Development Plan (SIDP)</t>
  </si>
  <si>
    <r>
      <t>2.  After completing all of the questions hit the "</t>
    </r>
    <r>
      <rPr>
        <b/>
        <sz val="10"/>
        <rFont val="Arial"/>
        <family val="2"/>
      </rPr>
      <t>Check</t>
    </r>
    <r>
      <rPr>
        <sz val="10"/>
        <rFont val="Arial"/>
        <family val="2"/>
      </rPr>
      <t xml:space="preserve">" button on the top of the screen on the SIDP to auto-populate  </t>
    </r>
  </si>
  <si>
    <t>Unacceptable</t>
  </si>
  <si>
    <t>Acceptable</t>
  </si>
  <si>
    <t xml:space="preserve">  Conclusions / next steps</t>
  </si>
  <si>
    <t xml:space="preserve">  Indicator &gt;= 85% and no red scores: Acceptable, SIDP may be required</t>
  </si>
  <si>
    <t>50% Rule</t>
  </si>
  <si>
    <t>YFAI Auditor</t>
  </si>
  <si>
    <t>YFAI</t>
  </si>
  <si>
    <t>YFAI
Result</t>
  </si>
  <si>
    <t>YFAI Supplier Standards Manual</t>
  </si>
  <si>
    <t>YFAI Result</t>
  </si>
  <si>
    <t>Non-star 1</t>
  </si>
  <si>
    <t>A</t>
  </si>
  <si>
    <t>B</t>
  </si>
  <si>
    <t>C</t>
  </si>
  <si>
    <t>D</t>
  </si>
  <si>
    <t>A.1.4*</t>
  </si>
  <si>
    <t>01</t>
  </si>
  <si>
    <t>Initial release.</t>
  </si>
  <si>
    <t>Supplier Assessment Survey</t>
  </si>
  <si>
    <t>Supplier Assessment Survey Workbook</t>
  </si>
  <si>
    <t>Revision</t>
  </si>
  <si>
    <t>Revision Date</t>
  </si>
  <si>
    <t>16-December-2016</t>
  </si>
  <si>
    <t>Description of Changes</t>
  </si>
  <si>
    <t>02</t>
  </si>
  <si>
    <t>01-April-2017</t>
  </si>
  <si>
    <t>Added signature line in Summary tab; 
Made modifications to add issues list to tab SIDP;
Updated wording on multiple questions/criteria in tabs A through D to align with new IATF 16949 requirements.</t>
  </si>
  <si>
    <t>03</t>
  </si>
  <si>
    <t>http://www.yfai.com</t>
  </si>
  <si>
    <t>Corrected links to www.YFAI.com in column headers on tabs A, B, C and D.</t>
  </si>
  <si>
    <t>25-August-2017</t>
  </si>
  <si>
    <t>04</t>
  </si>
  <si>
    <t>04-October-2017</t>
  </si>
  <si>
    <t>Root Cause</t>
  </si>
  <si>
    <t xml:space="preserve">Replaced "IATF 16949" with "IATF 16949 or TS 16949" due recognize the transition period for new standard.
Removed % of Sales to YFAI on Summary Tab
Removed "and aware of customer specific requirements" from A3.1.   </t>
  </si>
  <si>
    <t>05</t>
  </si>
  <si>
    <t>4. Supplier has the proper contact information loaded into the YFAI QMS and has completed available training.</t>
  </si>
  <si>
    <t>The Supplier Assessment Survey(SAS) is used to determine the level of core competencies that are understood and applied and to qualify suppliers for sourcing of future business.    The proper use of the SAS will ensure and promote consistency between activities and personnel determining core competency conformance.SAS.</t>
  </si>
  <si>
    <t>The assessment method is a 6 step process:</t>
  </si>
  <si>
    <t xml:space="preserve">Supplier Assessment Survey
</t>
  </si>
  <si>
    <r>
      <t>Step 1: Supplier Pre-Screen / Self Survey: The Survey is sent out to gather pertinent data and assist in the qualification of the supplier(s).</t>
    </r>
    <r>
      <rPr>
        <sz val="10"/>
        <rFont val="宋体"/>
        <family val="3"/>
        <charset val="134"/>
      </rPr>
      <t/>
    </r>
  </si>
  <si>
    <t>Step 2: Review completed self assessment survey. Schedule a conference with supplier to review score and identify evidence requirements for On-Site assessment. This step may be waived if supplier is knowledgeable of assessment process and evidence requirements.</t>
  </si>
  <si>
    <t>Step 3: Conduct On-Site assessment (if required) to review critical evidence in the form of documentation, quality records, management metrics, etc. On-site assessment will include verification on the plant floor.</t>
  </si>
  <si>
    <t>Step 4: Individual questions and overall scoring is scored based on the criteria below.  The overall score is calculated based on a numeric percentage of the individual scores.  Core competency questions are highlighted and have the potential of downgrading the overall score.</t>
  </si>
  <si>
    <r>
      <t>Step 6: Review supplier SIDP and upload completed assessment and action plan to SAS Database. If on-site verification is required schedule assessment and upload documents after completion of verification assessment.</t>
    </r>
    <r>
      <rPr>
        <sz val="10"/>
        <rFont val="宋体"/>
        <family val="3"/>
        <charset val="134"/>
      </rPr>
      <t/>
    </r>
  </si>
  <si>
    <t>SASDP Evaluation Scoring Criteria</t>
  </si>
  <si>
    <t>INDIVIDUAL QUESTION CRITERIA</t>
  </si>
  <si>
    <r>
      <t>Observations indicate high risk - minimal standards, systems in place</t>
    </r>
    <r>
      <rPr>
        <sz val="10"/>
        <rFont val="宋体"/>
        <family val="3"/>
        <charset val="134"/>
      </rPr>
      <t/>
    </r>
  </si>
  <si>
    <r>
      <t>Observations indicate moderate risk - standards/systems in place but improvement recommended</t>
    </r>
    <r>
      <rPr>
        <sz val="10"/>
        <rFont val="宋体"/>
        <family val="3"/>
        <charset val="134"/>
      </rPr>
      <t/>
    </r>
  </si>
  <si>
    <r>
      <t>Observations indicate low/minimal risk - standards/systems appear robust and effective</t>
    </r>
    <r>
      <rPr>
        <sz val="10"/>
        <rFont val="宋体"/>
        <family val="3"/>
        <charset val="134"/>
      </rPr>
      <t/>
    </r>
  </si>
  <si>
    <t>OVERALL SCORING CRITERIA</t>
  </si>
  <si>
    <t>The overall score is calculated based on the numeric percentage of the sum of the scores for individual questions.</t>
  </si>
  <si>
    <t xml:space="preserve">Individual questions have the same weighting.  </t>
  </si>
  <si>
    <r>
      <t xml:space="preserve">The overall score will be </t>
    </r>
    <r>
      <rPr>
        <b/>
        <sz val="10"/>
        <rFont val="Arial"/>
        <family val="2"/>
      </rPr>
      <t>DOWNGRADED</t>
    </r>
    <r>
      <rPr>
        <sz val="10"/>
        <rFont val="Arial"/>
        <family val="2"/>
      </rPr>
      <t xml:space="preserve"> based on the results of the scores for core compentency (*) questions.</t>
    </r>
    <r>
      <rPr>
        <sz val="10"/>
        <rFont val="宋体"/>
        <family val="3"/>
        <charset val="134"/>
      </rPr>
      <t/>
    </r>
  </si>
  <si>
    <r>
      <t xml:space="preserve"> - If any one non (*) questions are rated 1 (red), the final audit score will be minimum YELLOW.</t>
    </r>
    <r>
      <rPr>
        <b/>
        <sz val="11"/>
        <rFont val="宋体"/>
        <family val="3"/>
        <charset val="134"/>
      </rPr>
      <t/>
    </r>
  </si>
  <si>
    <r>
      <t xml:space="preserve"> - If &gt;50% of the (*) questions are rated 2 (yellow), the final audit score will be YELLOW.</t>
    </r>
    <r>
      <rPr>
        <b/>
        <sz val="11"/>
        <rFont val="宋体"/>
        <family val="3"/>
        <charset val="134"/>
      </rPr>
      <t/>
    </r>
  </si>
  <si>
    <r>
      <t xml:space="preserve"> - If any one (*) question are rated 1 (red), the final audit score will be RED.</t>
    </r>
    <r>
      <rPr>
        <b/>
        <sz val="11"/>
        <rFont val="宋体"/>
        <family val="3"/>
        <charset val="134"/>
      </rPr>
      <t/>
    </r>
  </si>
  <si>
    <r>
      <t>Unacceptable:  Overall Score &lt; 65%: Unacceptable,</t>
    </r>
    <r>
      <rPr>
        <u/>
        <sz val="10"/>
        <rFont val="Arial"/>
        <family val="2"/>
      </rPr>
      <t xml:space="preserve"> </t>
    </r>
    <r>
      <rPr>
        <b/>
        <u/>
        <sz val="10"/>
        <rFont val="Arial"/>
        <family val="2"/>
      </rPr>
      <t>not recommended for sourcing</t>
    </r>
    <r>
      <rPr>
        <sz val="10"/>
        <rFont val="Arial"/>
        <family val="2"/>
      </rPr>
      <t>,  Immediate SIDP required</t>
    </r>
    <r>
      <rPr>
        <sz val="10"/>
        <rFont val="宋体"/>
        <family val="3"/>
        <charset val="134"/>
      </rPr>
      <t/>
    </r>
  </si>
  <si>
    <r>
      <t>Conditionally Acceptable: Overall Score  &gt;= 65% &lt; 85%: Conditionally acceptable, SIDP required</t>
    </r>
    <r>
      <rPr>
        <sz val="10"/>
        <rFont val="宋体"/>
        <family val="3"/>
        <charset val="134"/>
      </rPr>
      <t/>
    </r>
  </si>
  <si>
    <r>
      <t>Acceptable: Overall Score  &gt;= 85% and no red scores: Acceptable, SIDP may be required</t>
    </r>
    <r>
      <rPr>
        <sz val="10"/>
        <rFont val="宋体"/>
        <family val="3"/>
        <charset val="134"/>
      </rPr>
      <t/>
    </r>
  </si>
  <si>
    <r>
      <t xml:space="preserve">1.  Prior to completing the form you must </t>
    </r>
    <r>
      <rPr>
        <b/>
        <u/>
        <sz val="10"/>
        <rFont val="Arial"/>
        <family val="2"/>
      </rPr>
      <t>Enable Macros</t>
    </r>
    <r>
      <rPr>
        <sz val="10"/>
        <rFont val="Arial"/>
        <family val="2"/>
      </rPr>
      <t xml:space="preserve"> from the Windows menu. </t>
    </r>
    <r>
      <rPr>
        <sz val="10"/>
        <rFont val="宋体"/>
        <family val="3"/>
        <charset val="134"/>
      </rPr>
      <t/>
    </r>
  </si>
  <si>
    <r>
      <t xml:space="preserve">    the questions that require a Supplier Individual Development Plan.</t>
    </r>
    <r>
      <rPr>
        <sz val="10"/>
        <rFont val="宋体"/>
        <family val="3"/>
        <charset val="134"/>
      </rPr>
      <t/>
    </r>
  </si>
  <si>
    <t>Specific Form Instructions</t>
  </si>
  <si>
    <t xml:space="preserve">Supplier Name
</t>
  </si>
  <si>
    <t xml:space="preserve">Supplier Vendor Number
</t>
  </si>
  <si>
    <t xml:space="preserve">Supplier Location
</t>
  </si>
  <si>
    <t xml:space="preserve">Self Assessment Date </t>
  </si>
  <si>
    <t xml:space="preserve">On-Site Survey Date </t>
  </si>
  <si>
    <t xml:space="preserve">Corrective Action Plan Due </t>
  </si>
  <si>
    <t xml:space="preserve">On-site Verification Date </t>
  </si>
  <si>
    <r>
      <t>Name / Title</t>
    </r>
    <r>
      <rPr>
        <sz val="10"/>
        <rFont val="宋体"/>
        <family val="3"/>
        <charset val="134"/>
      </rPr>
      <t/>
    </r>
  </si>
  <si>
    <t>Email</t>
  </si>
  <si>
    <t>Phone</t>
  </si>
  <si>
    <r>
      <t>YFAI Auditor
YFAI</t>
    </r>
    <r>
      <rPr>
        <sz val="10"/>
        <rFont val="宋体"/>
        <family val="3"/>
        <charset val="134"/>
      </rPr>
      <t/>
    </r>
  </si>
  <si>
    <r>
      <t xml:space="preserve">Supplier Lead Auditor
</t>
    </r>
    <r>
      <rPr>
        <sz val="10"/>
        <rFont val="宋体"/>
        <family val="3"/>
        <charset val="134"/>
      </rPr>
      <t/>
    </r>
  </si>
  <si>
    <r>
      <t xml:space="preserve">Other Audit Participants
</t>
    </r>
    <r>
      <rPr>
        <sz val="10"/>
        <rFont val="宋体"/>
        <family val="3"/>
        <charset val="134"/>
      </rPr>
      <t/>
    </r>
  </si>
  <si>
    <t xml:space="preserve">Status
</t>
  </si>
  <si>
    <r>
      <rPr>
        <sz val="10"/>
        <color rgb="FFFF0000"/>
        <rFont val="Arial"/>
        <family val="2"/>
      </rPr>
      <t xml:space="preserve">Commodity / </t>
    </r>
    <r>
      <rPr>
        <sz val="10"/>
        <rFont val="Arial"/>
        <family val="2"/>
      </rPr>
      <t xml:space="preserve">Major Products </t>
    </r>
  </si>
  <si>
    <t>Other Certifications?</t>
  </si>
  <si>
    <t>Facility Size (sq meter, sq ft)</t>
  </si>
  <si>
    <r>
      <t># of Employees</t>
    </r>
    <r>
      <rPr>
        <sz val="9"/>
        <rFont val="Arial"/>
        <family val="2"/>
      </rPr>
      <t/>
    </r>
  </si>
  <si>
    <r>
      <t>Age of Facility</t>
    </r>
    <r>
      <rPr>
        <sz val="9"/>
        <rFont val="Arial"/>
        <family val="2"/>
      </rPr>
      <t/>
    </r>
  </si>
  <si>
    <t xml:space="preserve">Major Processes </t>
  </si>
  <si>
    <t xml:space="preserve">Yanfeng Interiors On-Site Overall Score
YFAI </t>
  </si>
  <si>
    <t xml:space="preserve">Supplier Self Assessment Overall Score
</t>
  </si>
  <si>
    <t xml:space="preserve">Acceptable, SIDP may be required
</t>
  </si>
  <si>
    <r>
      <t xml:space="preserve">Conditionally acceptable, SIDP required
</t>
    </r>
    <r>
      <rPr>
        <sz val="8"/>
        <rFont val="宋体"/>
        <family val="3"/>
        <charset val="134"/>
      </rPr>
      <t/>
    </r>
  </si>
  <si>
    <r>
      <t xml:space="preserve">Unacceptable,  SIDP required
</t>
    </r>
    <r>
      <rPr>
        <sz val="8"/>
        <rFont val="宋体"/>
        <family val="3"/>
        <charset val="134"/>
      </rPr>
      <t/>
    </r>
  </si>
  <si>
    <r>
      <t xml:space="preserve">Comments leading to decision </t>
    </r>
    <r>
      <rPr>
        <sz val="11"/>
        <rFont val="Arial"/>
        <family val="2"/>
      </rPr>
      <t xml:space="preserve"> </t>
    </r>
  </si>
  <si>
    <t xml:space="preserve">YFAI Auditor Signature:  </t>
  </si>
  <si>
    <t>Supplier Signature:</t>
  </si>
  <si>
    <t>Individual Question Scores</t>
  </si>
  <si>
    <t xml:space="preserve">Supplier Self Assessment Results
</t>
  </si>
  <si>
    <t>Yanfeng Interiors On-Site Results
YFAI</t>
  </si>
  <si>
    <t>Yanfeng Interiors On-Site Overall Score
YFAI</t>
  </si>
  <si>
    <t>A.1.4* Have the supplier passed the additional safety and environmental YFAI China audit and he has the final acceptance consistent with Government requirements ? (Applicable in AP)</t>
  </si>
  <si>
    <t xml:space="preserve">A.3.2* Are the production resources planned to be in line with current and future customer demands? </t>
  </si>
  <si>
    <t xml:space="preserve">A.3.1* Are the necessary personnel resources planned and available for any current or new business? </t>
  </si>
  <si>
    <t xml:space="preserve">A.5.1* Does the supplier carry out quality system audits for the products and processes as planned and address the issues? </t>
  </si>
  <si>
    <r>
      <t>B.1.1* Is the project organization (program management) established and are the task and authorities specified for all team members assuring tracking of APQP, Process sign-off or equivalent requirements and meeting customer timing requirements?</t>
    </r>
    <r>
      <rPr>
        <i/>
        <sz val="14"/>
        <rFont val="宋体"/>
        <family val="3"/>
        <charset val="134"/>
      </rPr>
      <t/>
    </r>
  </si>
  <si>
    <r>
      <t>B.2.1* Does the supplier understand applicable customer requirements (including OEM's) ?</t>
    </r>
    <r>
      <rPr>
        <i/>
        <sz val="14"/>
        <rFont val="宋体"/>
        <family val="3"/>
        <charset val="134"/>
      </rPr>
      <t/>
    </r>
  </si>
  <si>
    <t xml:space="preserve">B.2.2* Does the supplier have materials and product testing capabilities to assure ongoing conformance to material, legal, and performance specifications?  </t>
  </si>
  <si>
    <t xml:space="preserve">B.2.4* Does the supplier identify appropriate error proofing applications for significant characteristics of the products?    </t>
  </si>
  <si>
    <r>
      <t>B.3.1* Is a Production Part Approval Process in use and capable of meeting customers expectations ? Is a YFAI recognized format, or equivalent, for part submission process utilized throughout the organization?   PPAP</t>
    </r>
    <r>
      <rPr>
        <i/>
        <sz val="14"/>
        <rFont val="宋体"/>
        <family val="3"/>
        <charset val="134"/>
      </rPr>
      <t/>
    </r>
  </si>
  <si>
    <t xml:space="preserve">C.1.1* Is the incoming materials process managed properly in order to ensure that the product is manufactured per customer requirements ?   </t>
  </si>
  <si>
    <t xml:space="preserve">C.1.2* Are the workstations and test/inspection areas suitable for requirements and ergonomical ? </t>
  </si>
  <si>
    <t>C.1.3* Can the quality requirements be monitored effectively with the test, inspection and measurements facilities employed (including outside sourcing)?</t>
  </si>
  <si>
    <t>C.1.4* Are significant characteristics controlled in production ?</t>
  </si>
  <si>
    <t xml:space="preserve">C.1.5* Does the supplier has a process in place for segregation and containment of rejected parts ? </t>
  </si>
  <si>
    <t>C.1.6* In case of deviations from product or process requirements, are the causes analyzed and the corrective actions checked for effectiveness ?</t>
  </si>
  <si>
    <t xml:space="preserve">D.1.3* Is the quality of the out-sourced products and services ensured?  </t>
  </si>
  <si>
    <t xml:space="preserve">Primary Area
</t>
  </si>
  <si>
    <t xml:space="preserve">Score
</t>
  </si>
  <si>
    <t xml:space="preserve">Issue List
</t>
  </si>
  <si>
    <t xml:space="preserve">Action Plan
</t>
  </si>
  <si>
    <t xml:space="preserve">Resp.
</t>
  </si>
  <si>
    <t xml:space="preserve">Target
</t>
  </si>
  <si>
    <t xml:space="preserve">Complete
</t>
  </si>
  <si>
    <t xml:space="preserve">A. Leadership - Management </t>
  </si>
  <si>
    <t xml:space="preserve">B. Program Execution-Launch </t>
  </si>
  <si>
    <r>
      <t>D. Supply Chain - Purchasing</t>
    </r>
    <r>
      <rPr>
        <b/>
        <sz val="9"/>
        <rFont val="Arial"/>
        <family val="2"/>
      </rPr>
      <t xml:space="preserve"> </t>
    </r>
  </si>
  <si>
    <t xml:space="preserve">Does the supplier have a proactive health and safety plan?    </t>
  </si>
  <si>
    <t xml:space="preserve">Does the supplier measure and utilize a safety incident rate?    </t>
  </si>
  <si>
    <t xml:space="preserve">Is there an established audit process for conformance to Health and Safety procedures?  </t>
  </si>
  <si>
    <r>
      <t xml:space="preserve">1.  There is an established corporate health and safety policy. </t>
    </r>
    <r>
      <rPr>
        <sz val="10"/>
        <rFont val="Arial"/>
        <family val="2"/>
      </rPr>
      <t xml:space="preserve">
2.  There are identifiable and visual health and safety goals and measurements.  </t>
    </r>
    <r>
      <rPr>
        <sz val="10"/>
        <rFont val="Arial"/>
        <family val="2"/>
      </rPr>
      <t xml:space="preserve">
3.  A Health and Safety Champion exists. </t>
    </r>
    <r>
      <rPr>
        <sz val="10"/>
        <rFont val="Arial"/>
        <family val="2"/>
      </rPr>
      <t xml:space="preserve">
4.  Procedures and employee operating instructions (e.g., emergency preparedness, fork lift safety, confined space, lockout/tagout, etc.) exist and are controlled.   </t>
    </r>
    <r>
      <rPr>
        <sz val="10"/>
        <rFont val="Arial"/>
        <family val="2"/>
      </rPr>
      <t xml:space="preserve">
5.  Internal and external training requirements are established and tracked (e.g., Orientation, on-the-job, first aid, hazardous waste, CPR, etc.).  </t>
    </r>
    <r>
      <rPr>
        <sz val="10"/>
        <rFont val="Arial"/>
        <family val="2"/>
      </rPr>
      <t xml:space="preserve">
6.  Personal protective equipment is provided and budgeted.  </t>
    </r>
  </si>
  <si>
    <r>
      <t>1.  There are regular scheduled internal and/or external audits to procedures and operating instructions.</t>
    </r>
    <r>
      <rPr>
        <sz val="10"/>
        <rFont val="Arial"/>
        <family val="2"/>
      </rPr>
      <t xml:space="preserve">
2.  There is a regular scheduled management review of progress to goals.</t>
    </r>
    <r>
      <rPr>
        <sz val="10"/>
        <rFont val="Arial"/>
        <family val="2"/>
      </rPr>
      <t xml:space="preserve">
3.  There is a regular scheduled (minimum annual) review (and update) of the policy and plan.</t>
    </r>
  </si>
  <si>
    <r>
      <t xml:space="preserve">Does the supplier </t>
    </r>
    <r>
      <rPr>
        <sz val="10"/>
        <color rgb="FFFF0000"/>
        <rFont val="Arial"/>
        <family val="2"/>
      </rPr>
      <t>use customer portals where applicable</t>
    </r>
    <r>
      <rPr>
        <sz val="10"/>
        <rFont val="Arial"/>
        <family val="2"/>
      </rPr>
      <t xml:space="preserve"> participates in customer satisfaction surveys ?  </t>
    </r>
  </si>
  <si>
    <r>
      <t xml:space="preserve">Does the supplier has access and fill the required data into YFAI </t>
    </r>
    <r>
      <rPr>
        <sz val="10"/>
        <color rgb="FFFF0000"/>
        <rFont val="Arial"/>
        <family val="2"/>
      </rPr>
      <t>QMS</t>
    </r>
    <r>
      <rPr>
        <sz val="10"/>
        <rFont val="Arial"/>
        <family val="2"/>
      </rPr>
      <t xml:space="preserve"> systems? </t>
    </r>
    <r>
      <rPr>
        <sz val="10"/>
        <rFont val="宋体"/>
        <family val="3"/>
        <charset val="134"/>
      </rPr>
      <t/>
    </r>
  </si>
  <si>
    <r>
      <t xml:space="preserve">1.  The supplier has a customer visitation plan (Supplier visits should be proactive and address quality, delivery, launch and engineering </t>
    </r>
    <r>
      <rPr>
        <sz val="10"/>
        <color rgb="FFFF0000"/>
        <rFont val="Arial"/>
        <family val="2"/>
      </rPr>
      <t>issues</t>
    </r>
    <r>
      <rPr>
        <sz val="10"/>
        <rFont val="Arial"/>
        <family val="2"/>
      </rPr>
      <t xml:space="preserve">, as well as understanding how their parts are used) for customer visits and communication (phone calls, faxes, email, etc.).  
2.  The supplier documents (journals, open issues lists, action plans, etc.) and reports results of all visits to management </t>
    </r>
    <r>
      <rPr>
        <sz val="10"/>
        <color rgb="FFFF0000"/>
        <rFont val="Arial"/>
        <family val="2"/>
      </rPr>
      <t>and drive open items to closure</t>
    </r>
    <r>
      <rPr>
        <sz val="10"/>
        <rFont val="Arial"/>
        <family val="2"/>
      </rPr>
      <t xml:space="preserve">. There is a contact list updated and distributed to the customers.  
3.  Evidence exists that the data collected by field engineers or representatives is used in the problem solving process, and is the basis for supplier continuous improvement activities.  </t>
    </r>
  </si>
  <si>
    <r>
      <t xml:space="preserve">1. The supplier has an active internal process to resolve warranty issues - all parts are evaluated to drawing requirements on a regular basis to ensure ongoing compliance, the timeframe not to exceed one year where not included in the control plan.  </t>
    </r>
    <r>
      <rPr>
        <sz val="10"/>
        <rFont val="Arial"/>
        <family val="2"/>
      </rPr>
      <t xml:space="preserve">
2. The supplier has a designated warranty champion who is accountable to customer warranty returns.  </t>
    </r>
    <r>
      <rPr>
        <sz val="10"/>
        <rFont val="宋体"/>
        <family val="3"/>
        <charset val="134"/>
      </rPr>
      <t xml:space="preserve">
</t>
    </r>
    <r>
      <rPr>
        <sz val="10"/>
        <color rgb="FFFF0000"/>
        <rFont val="Arial"/>
        <family val="2"/>
      </rPr>
      <t>3. Where the supplier has had warranty issues they have implemented systemic preventive actions.</t>
    </r>
  </si>
  <si>
    <r>
      <t xml:space="preserve">3. Supplier has uploaded the recent/valid Quality certificates via </t>
    </r>
    <r>
      <rPr>
        <sz val="10"/>
        <color rgb="FFFF0000"/>
        <rFont val="Arial"/>
        <family val="2"/>
      </rPr>
      <t xml:space="preserve">YFAI QMS.  </t>
    </r>
    <r>
      <rPr>
        <sz val="10"/>
        <rFont val="宋体"/>
        <family val="3"/>
        <charset val="134"/>
      </rPr>
      <t/>
    </r>
  </si>
  <si>
    <t xml:space="preserve">Are the necessary personnel resources planned and available for any current or new business? </t>
  </si>
  <si>
    <t xml:space="preserve">Are the production resources planned to be in line with current and future customer demands? </t>
  </si>
  <si>
    <r>
      <t xml:space="preserve">Are there any contingency/emergency plans in place as well a notification process towards customer and other interested parties ?
</t>
    </r>
    <r>
      <rPr>
        <sz val="10"/>
        <rFont val="宋体"/>
        <family val="3"/>
        <charset val="134"/>
      </rPr>
      <t/>
    </r>
  </si>
  <si>
    <t xml:space="preserve">
There is a responsibility and authority for product requirements and corrective actions. There is an escalation process established and controlled effectively ? </t>
  </si>
  <si>
    <t xml:space="preserve">Does the supplier carry out quality system audits for the products and processes as planned and address the issues? </t>
  </si>
  <si>
    <t xml:space="preserve">Does the Supplier have 3rd party certification for Quality Systems </t>
  </si>
  <si>
    <t>Does the supplier have corporate policies? Does the supplier have a staff resource plan ?</t>
  </si>
  <si>
    <r>
      <t>1.  Overtime is not used as a long-term solution for staffing requirements.</t>
    </r>
    <r>
      <rPr>
        <sz val="10"/>
        <rFont val="Arial"/>
        <family val="2"/>
      </rPr>
      <t xml:space="preserve">
2.  A process exists for establishing resource requirements (facilities, technical staffing, operational staffing, etc.) due to increasing (new programs, mergers, acquisitions, etc.) or decreasing organizational sales or market share.  </t>
    </r>
    <r>
      <rPr>
        <sz val="10"/>
        <rFont val="Arial"/>
        <family val="2"/>
      </rPr>
      <t xml:space="preserve">
3.  There is a procedure for acquiring additional resources (new facilities, staff, etc.) when needed and there is upper management support when resource needs are justified.  </t>
    </r>
    <r>
      <rPr>
        <sz val="10"/>
        <rFont val="Arial"/>
        <family val="2"/>
      </rPr>
      <t xml:space="preserve">
4.  Employee retention and succession plans exist for all key personnel.  </t>
    </r>
    <r>
      <rPr>
        <sz val="10"/>
        <rFont val="Arial"/>
        <family val="2"/>
      </rPr>
      <t xml:space="preserve">
5.  Benefit and compensation analysis/studies are completed and used to support recruiting and retention activities.   </t>
    </r>
    <r>
      <rPr>
        <sz val="10"/>
        <rFont val="Arial"/>
        <family val="2"/>
      </rPr>
      <t xml:space="preserve">
6.  Employee evaluations are based on performance to expectations and the supplier way of doing business (training plan and opportunities, job measures, evaluation system, etc.).  </t>
    </r>
    <r>
      <rPr>
        <sz val="10"/>
        <rFont val="Arial"/>
        <family val="2"/>
      </rPr>
      <t xml:space="preserve">
7.  Supplier organization fosters employee satisfaction and commitment to organizational goals by building and supporting open communication, trust, teamwork, leadership, mentoring, and personal improvement.    </t>
    </r>
    <r>
      <rPr>
        <sz val="10"/>
        <rFont val="宋体"/>
        <family val="3"/>
        <charset val="134"/>
      </rPr>
      <t xml:space="preserve">
</t>
    </r>
    <r>
      <rPr>
        <sz val="10"/>
        <color rgb="FFFF0000"/>
        <rFont val="Arial"/>
        <family val="2"/>
      </rPr>
      <t>8. The supplier shall provide their corporate responsibility policies(Anti-bribery, Employee Code of Conduct, Ethics Escalation, IT cybersecurity etc) and evidence of how the information is cascaded.</t>
    </r>
  </si>
  <si>
    <t xml:space="preserve">Does the supplier have an effective training and development system?  </t>
  </si>
  <si>
    <r>
      <t>Are only approved / released and quality capable sub-suppliers selected ?</t>
    </r>
    <r>
      <rPr>
        <sz val="10"/>
        <rFont val="宋体"/>
        <family val="3"/>
        <charset val="134"/>
      </rPr>
      <t/>
    </r>
  </si>
  <si>
    <t xml:space="preserve">Does the supplier have a process for the selection, qualification, approval, development and management of their supply base ?   </t>
  </si>
  <si>
    <t xml:space="preserve">Is the quality of the out-sourced products and services ( include customer-directed sources) ensured?   </t>
  </si>
  <si>
    <t xml:space="preserve">There is a set of parameters integrated into the production planning system automatically and updated at planned intervals? </t>
  </si>
  <si>
    <r>
      <t xml:space="preserve">Is the customer schedule information automatically integrated into organization release system to avoid manual input of data (electronic systems as EDI or at minimum temporary WEB EDI)    </t>
    </r>
    <r>
      <rPr>
        <sz val="10"/>
        <rFont val="宋体"/>
        <family val="3"/>
        <charset val="134"/>
      </rPr>
      <t/>
    </r>
  </si>
  <si>
    <t xml:space="preserve">Are the necessary quantities / production batch sizes of incoming materials available at the right time and at the right place respecting FIFO ?   </t>
  </si>
  <si>
    <r>
      <t xml:space="preserve">There is a system in place to monitor Logistic KPI's ?    </t>
    </r>
    <r>
      <rPr>
        <sz val="10"/>
        <rFont val="宋体"/>
        <family val="3"/>
        <charset val="134"/>
      </rPr>
      <t/>
    </r>
  </si>
  <si>
    <t xml:space="preserve">Is a system in place to ensure all parts are labeled accurately, at the appropriate time, applied correctly, identified easily and traceable ?    </t>
  </si>
  <si>
    <t xml:space="preserve">Is there is a process for managing the life cycle of the part : pre production, running changes, balance out and service parts ?    </t>
  </si>
  <si>
    <r>
      <t xml:space="preserve">1. </t>
    </r>
    <r>
      <rPr>
        <sz val="10"/>
        <color rgb="FFFF0000"/>
        <rFont val="Arial"/>
        <family val="2"/>
      </rPr>
      <t>On</t>
    </r>
    <r>
      <rPr>
        <sz val="10"/>
        <rFont val="Arial"/>
        <family val="2"/>
      </rPr>
      <t xml:space="preserve"> time delivery to customer, </t>
    </r>
    <r>
      <rPr>
        <sz val="10"/>
        <color rgb="FFFF0000"/>
        <rFont val="Arial"/>
        <family val="2"/>
      </rPr>
      <t xml:space="preserve">on time delivery from suppliers, </t>
    </r>
    <r>
      <rPr>
        <sz val="10"/>
        <rFont val="Arial"/>
        <family val="2"/>
      </rPr>
      <t xml:space="preserve">stock turnover, expedite shipments, </t>
    </r>
    <r>
      <rPr>
        <sz val="10"/>
        <color rgb="FFFF0000"/>
        <rFont val="Arial"/>
        <family val="2"/>
      </rPr>
      <t>inventory accuracy</t>
    </r>
    <r>
      <rPr>
        <sz val="10"/>
        <rFont val="Arial"/>
        <family val="2"/>
      </rPr>
      <t xml:space="preserve"> etc.  </t>
    </r>
    <r>
      <rPr>
        <sz val="10"/>
        <color rgb="FFFF0000"/>
        <rFont val="Arial"/>
        <family val="2"/>
      </rPr>
      <t xml:space="preserve">All customer backlogs have established actions plans. </t>
    </r>
  </si>
  <si>
    <t>Is there a procedure for packaging development, coordinated with the Product Approval Process ?</t>
  </si>
  <si>
    <t xml:space="preserve">Is there a procedure to ensure that the suppliers, sub-contractors, and logistics providers give warning if there is a risk that requirements cannot be fulfilled; all significant changes are communicated as soon as they are identified ?  </t>
  </si>
  <si>
    <t xml:space="preserve">Is the project organization (program management) established and are the task and authorities specified for all team members assuring tracking of APQP, Process sign-off or equivalent requirements and meeting customer timing requirements?  Is the communication language written or verbal  agreed with the customer?
</t>
  </si>
  <si>
    <t>Can the supplier coordinate engineering design changes in regard to tools, part submission, inventory management, sample runs, etc., using appropriate electronic tools?</t>
  </si>
  <si>
    <r>
      <t xml:space="preserve">1.  Supplier has a process for coordinating and documenting customer (YFAI) approval prior to the implementation of any Engineering or Design change.  </t>
    </r>
    <r>
      <rPr>
        <sz val="10"/>
        <rFont val="Arial"/>
        <family val="2"/>
      </rPr>
      <t xml:space="preserve">
2.  Supplier can show evidence for the ability to coordinate the following with the customer, when initiated by an Engineering Change (whether a running change or with obsolescence):  tooling modifications, process changes, bank build, sample run, and timely part submission. </t>
    </r>
    <r>
      <rPr>
        <sz val="10"/>
        <rFont val="Arial"/>
        <family val="2"/>
      </rPr>
      <t xml:space="preserve">
3.  The latest authorized drawing and/or any other engineering specifications are on-site at the supplier.  </t>
    </r>
    <r>
      <rPr>
        <sz val="10"/>
        <rFont val="Arial"/>
        <family val="2"/>
      </rPr>
      <t xml:space="preserve">
4.  The proper engineering change level is being shipped and reflected on the label for any particular part(s).  </t>
    </r>
    <r>
      <rPr>
        <sz val="10"/>
        <rFont val="Arial"/>
        <family val="2"/>
      </rPr>
      <t xml:space="preserve">
5.  The control plan does not conflict with the drawing / engineering documents for any particular part(s).  </t>
    </r>
    <r>
      <rPr>
        <sz val="10"/>
        <rFont val="Arial"/>
        <family val="2"/>
      </rPr>
      <t xml:space="preserve">
6.  A formal customer deviation is in place wherever there is a discrepancy between the part being shipped and the drawing and/or other applicable specifications. </t>
    </r>
    <r>
      <rPr>
        <sz val="10"/>
        <rFont val="宋体"/>
        <family val="3"/>
        <charset val="134"/>
      </rPr>
      <t xml:space="preserve">
</t>
    </r>
    <r>
      <rPr>
        <sz val="10"/>
        <color rgb="FFFF0000"/>
        <rFont val="Arial"/>
        <family val="2"/>
      </rPr>
      <t>7.  Does the supplier have authority to modify or initiate product design changes?</t>
    </r>
  </si>
  <si>
    <r>
      <t xml:space="preserve">Does the supplier understand </t>
    </r>
    <r>
      <rPr>
        <sz val="10"/>
        <color rgb="FFFF0000"/>
        <rFont val="Arial"/>
        <family val="2"/>
      </rPr>
      <t xml:space="preserve">and apply </t>
    </r>
    <r>
      <rPr>
        <sz val="10"/>
        <rFont val="Arial"/>
        <family val="2"/>
      </rPr>
      <t xml:space="preserve">applicable customer requirements (including OEM's) and cascade the information to their sub-suppliers ?  </t>
    </r>
    <r>
      <rPr>
        <sz val="10"/>
        <rFont val="宋体"/>
        <family val="3"/>
        <charset val="134"/>
      </rPr>
      <t/>
    </r>
  </si>
  <si>
    <t xml:space="preserve">Does the supplier have materials and product testing capabilities to assure ongoing conformance to material, legal, and performance specifications?  </t>
  </si>
  <si>
    <r>
      <t xml:space="preserve">1.   The supplier has an established test budget.  </t>
    </r>
    <r>
      <rPr>
        <sz val="10"/>
        <rFont val="Arial"/>
        <family val="2"/>
      </rPr>
      <t xml:space="preserve">
2.  The supplier has dedicated and adequate equipment and facilities for all test activity.   </t>
    </r>
    <r>
      <rPr>
        <sz val="10"/>
        <rFont val="Arial"/>
        <family val="2"/>
      </rPr>
      <t xml:space="preserve">
3.  The supplier has a dedicated organization and staff to support testing activities.</t>
    </r>
    <r>
      <rPr>
        <sz val="10"/>
        <rFont val="Arial"/>
        <family val="2"/>
      </rPr>
      <t xml:space="preserve">
4.  The supplier has an established procedure for all testing activities, including outsourced testing.  All outsourced testing to be complete by qualified labs.</t>
    </r>
    <r>
      <rPr>
        <sz val="10"/>
        <rFont val="Arial"/>
        <family val="2"/>
      </rPr>
      <t xml:space="preserve">
5.  The supplier has evidence of test documentation including setups, methods, data, and final verification or validation results to requirements.   </t>
    </r>
    <r>
      <rPr>
        <sz val="10"/>
        <rFont val="Arial"/>
        <family val="2"/>
      </rPr>
      <t xml:space="preserve">
6.  The supplier has a process to track, perform, and document ongoing conforming product testing.</t>
    </r>
  </si>
  <si>
    <r>
      <t xml:space="preserve">Does the supplier identify appropriate error proofing applications for product </t>
    </r>
    <r>
      <rPr>
        <sz val="10"/>
        <rFont val="Arial"/>
        <family val="2"/>
        <charset val="238"/>
      </rPr>
      <t xml:space="preserve">safety / </t>
    </r>
    <r>
      <rPr>
        <sz val="10"/>
        <rFont val="Arial"/>
        <family val="2"/>
      </rPr>
      <t xml:space="preserve">significant characteristics of the products?      </t>
    </r>
    <r>
      <rPr>
        <sz val="10"/>
        <rFont val="宋体"/>
        <family val="3"/>
        <charset val="134"/>
      </rPr>
      <t/>
    </r>
  </si>
  <si>
    <r>
      <t>Is a Production Part Approval Process in use and capable of meeting customers expectations ? Is a YFAI recognized format, or equivalent, for part submission process utilized throughout the organization?   PPAP</t>
    </r>
    <r>
      <rPr>
        <sz val="10"/>
        <rFont val="宋体"/>
        <family val="3"/>
        <charset val="134"/>
      </rPr>
      <t/>
    </r>
  </si>
  <si>
    <r>
      <t xml:space="preserve">Does the supplier have a system to manage Process Sign Off (PSO) / Run at Rate or other Customer Production Verification Process?   </t>
    </r>
    <r>
      <rPr>
        <sz val="10"/>
        <rFont val="宋体"/>
        <family val="3"/>
        <charset val="134"/>
      </rPr>
      <t/>
    </r>
  </si>
  <si>
    <t xml:space="preserve">Can the supplier demonstrate knowledge of the Process Flow Diagram? </t>
  </si>
  <si>
    <r>
      <t xml:space="preserve">Can the supplier demonstrate knowledge of the FMEA?   </t>
    </r>
    <r>
      <rPr>
        <sz val="10"/>
        <rFont val="宋体"/>
        <family val="3"/>
        <charset val="134"/>
      </rPr>
      <t/>
    </r>
  </si>
  <si>
    <t xml:space="preserve">Can the supplier demonstrate knowledge of the Control Plan?  </t>
  </si>
  <si>
    <r>
      <t>Is the incoming materials process managed properly in order to ensure that the product is manufactured per customer requirements</t>
    </r>
    <r>
      <rPr>
        <sz val="10"/>
        <rFont val="Arial"/>
        <family val="2"/>
        <charset val="238"/>
      </rPr>
      <t xml:space="preserve"> and traceable?</t>
    </r>
    <r>
      <rPr>
        <sz val="10"/>
        <rFont val="Arial"/>
        <family val="2"/>
      </rPr>
      <t xml:space="preserve">   </t>
    </r>
    <r>
      <rPr>
        <sz val="10"/>
        <rFont val="宋体"/>
        <family val="3"/>
        <charset val="134"/>
      </rPr>
      <t/>
    </r>
  </si>
  <si>
    <t xml:space="preserve">Are the workstations and test/inspection areas suitable for requirements and ergonomical ? </t>
  </si>
  <si>
    <t>Can the quality requirements be monitored effectively with the test, inspection and measurements facilities employed (including outside sourcing)?</t>
  </si>
  <si>
    <r>
      <t xml:space="preserve">Are product </t>
    </r>
    <r>
      <rPr>
        <sz val="10"/>
        <rFont val="Arial"/>
        <family val="2"/>
        <charset val="238"/>
      </rPr>
      <t>safety /</t>
    </r>
    <r>
      <rPr>
        <sz val="10"/>
        <rFont val="Arial"/>
        <family val="2"/>
      </rPr>
      <t xml:space="preserve"> significant characteristics controlled in production ?</t>
    </r>
    <r>
      <rPr>
        <sz val="10"/>
        <rFont val="宋体"/>
        <family val="3"/>
        <charset val="134"/>
      </rPr>
      <t/>
    </r>
  </si>
  <si>
    <t>Does the supplier has a process in place for segregation and containment of rejected parts ?</t>
  </si>
  <si>
    <t xml:space="preserve">In case of deviations from product or process requirements, are the causes analyzed and the corrective actions checked for effectiveness ?  </t>
  </si>
  <si>
    <t>Are the master parts management in place ?</t>
  </si>
  <si>
    <t>How are the maintenance and overhaul of production facilities / tools controlled ?</t>
  </si>
  <si>
    <r>
      <t xml:space="preserve">Is an active Continuous Improvement process in place to optimize material, throughput labor and overhead </t>
    </r>
    <r>
      <rPr>
        <sz val="10"/>
        <color rgb="FFFF0000"/>
        <rFont val="Arial"/>
        <family val="2"/>
      </rPr>
      <t>and reduce variation</t>
    </r>
    <r>
      <rPr>
        <sz val="10"/>
        <rFont val="Arial"/>
        <family val="2"/>
      </rPr>
      <t xml:space="preserve">?  </t>
    </r>
  </si>
  <si>
    <t xml:space="preserve">Is the supplier PPM level meeting Customer expectations both internally and externally ? </t>
  </si>
  <si>
    <t xml:space="preserve">Is the supplier infrastructure appropriate to produce the required products at the required quality level ? </t>
  </si>
  <si>
    <t xml:space="preserve">Is the storage of the materials appropriate ?  </t>
  </si>
  <si>
    <r>
      <t xml:space="preserve">Is there evidence of the principles of 5S in the manufacturing facility?    </t>
    </r>
    <r>
      <rPr>
        <sz val="10"/>
        <rFont val="宋体"/>
        <family val="3"/>
        <charset val="134"/>
      </rPr>
      <t/>
    </r>
  </si>
  <si>
    <t xml:space="preserve">Is there evidence that Visual Management is the method used in the manufacturing facility to control and simplify work processes?   </t>
  </si>
  <si>
    <t xml:space="preserve">Does the supplier utilize a one-piece flow process where possible?  </t>
  </si>
  <si>
    <r>
      <t xml:space="preserve">1.  Workers are adequately trained to do the job they are assigned to do.  </t>
    </r>
    <r>
      <rPr>
        <sz val="10"/>
        <rFont val="Arial"/>
        <family val="2"/>
      </rPr>
      <t xml:space="preserve">
2.  Part travel distances have been reduced by moving equipment closer together </t>
    </r>
    <r>
      <rPr>
        <sz val="10"/>
        <color rgb="FFFF0000"/>
        <rFont val="Arial"/>
        <family val="2"/>
      </rPr>
      <t>and processes are lined up to facilitate the flow of goods</t>
    </r>
    <r>
      <rPr>
        <sz val="10"/>
        <rFont val="Arial"/>
        <family val="2"/>
      </rPr>
      <t xml:space="preserve">. </t>
    </r>
    <r>
      <rPr>
        <sz val="10"/>
        <rFont val="Arial"/>
        <family val="2"/>
      </rPr>
      <t xml:space="preserve">
3.  The machinery and stations are arranged in a "product" versus a "process" focus.  </t>
    </r>
    <r>
      <rPr>
        <sz val="10"/>
        <rFont val="Arial"/>
        <family val="2"/>
      </rPr>
      <t xml:space="preserve">
4.  The plant incorporates autonomous machines (self-inspecting - shut down when a abnormality occurs, auto-loading and ejecting).  </t>
    </r>
    <r>
      <rPr>
        <sz val="10"/>
        <rFont val="Arial"/>
        <family val="2"/>
      </rPr>
      <t xml:space="preserve">
5.  Processes are lined up to facilitate the flow of goods.  All operators are trained and say they are able to do the work at each station in the cell or line.  Machine / man ratios at each job are increasing.  </t>
    </r>
    <r>
      <rPr>
        <sz val="10"/>
        <rFont val="宋体"/>
        <family val="3"/>
        <charset val="134"/>
      </rPr>
      <t/>
    </r>
  </si>
  <si>
    <r>
      <t xml:space="preserve">Supplier is ISO 9001 3rd Party Certified </t>
    </r>
    <r>
      <rPr>
        <sz val="10"/>
        <color rgb="FFFF0000"/>
        <rFont val="Arial"/>
        <family val="2"/>
      </rPr>
      <t>IAF MLA Body</t>
    </r>
    <r>
      <rPr>
        <sz val="10"/>
        <rFont val="Arial"/>
        <family val="2"/>
      </rPr>
      <t>?</t>
    </r>
  </si>
  <si>
    <r>
      <t xml:space="preserve">Supplier is IATF 16949  3rd  Party Certified from </t>
    </r>
    <r>
      <rPr>
        <sz val="10"/>
        <color rgb="FFFF0000"/>
        <rFont val="Arial"/>
        <family val="2"/>
      </rPr>
      <t>IAF MLA Body</t>
    </r>
    <r>
      <rPr>
        <sz val="10"/>
        <rFont val="Arial"/>
        <family val="2"/>
      </rPr>
      <t>?</t>
    </r>
  </si>
  <si>
    <t>Supplier is ISO 14001 compliant or Certified?</t>
  </si>
  <si>
    <t>Sustainability survey completed on YFAI portal?</t>
  </si>
  <si>
    <t>Expiration Date</t>
  </si>
  <si>
    <t>Name of Certifier</t>
  </si>
  <si>
    <t>Status</t>
  </si>
  <si>
    <r>
      <t xml:space="preserve">The overall score will be </t>
    </r>
    <r>
      <rPr>
        <b/>
        <sz val="11"/>
        <rFont val="Arial"/>
        <family val="2"/>
      </rPr>
      <t>DOWNGRADED</t>
    </r>
    <r>
      <rPr>
        <sz val="11"/>
        <rFont val="Arial"/>
        <family val="2"/>
      </rPr>
      <t xml:space="preserve"> to </t>
    </r>
    <r>
      <rPr>
        <b/>
        <sz val="11"/>
        <rFont val="Arial"/>
        <family val="2"/>
      </rPr>
      <t>RED</t>
    </r>
    <r>
      <rPr>
        <sz val="11"/>
        <rFont val="Arial"/>
        <family val="2"/>
      </rPr>
      <t xml:space="preserve"> if the supplier fails to submit the Supplier Development Plan (SIDP) within 30 days.</t>
    </r>
    <r>
      <rPr>
        <sz val="11"/>
        <rFont val="宋体"/>
        <family val="3"/>
        <charset val="134"/>
      </rPr>
      <t/>
    </r>
  </si>
  <si>
    <t xml:space="preserve">Updated requirements to reflect IATF16949. Added criteria and clarification to various elements.  
Separated language for ease of use.  English and Chinese versions released. </t>
  </si>
  <si>
    <r>
      <rPr>
        <sz val="10"/>
        <color rgb="FFFF0000"/>
        <rFont val="Arial"/>
        <family val="2"/>
      </rPr>
      <t xml:space="preserve">Have the supplier passed the </t>
    </r>
    <r>
      <rPr>
        <sz val="10"/>
        <color rgb="FFFF0000"/>
        <rFont val="微软雅黑"/>
        <family val="2"/>
        <charset val="134"/>
      </rPr>
      <t xml:space="preserve">government </t>
    </r>
    <r>
      <rPr>
        <sz val="10"/>
        <color rgb="FFFF0000"/>
        <rFont val="Arial"/>
        <family val="2"/>
      </rPr>
      <t>safety and environmental health audit and has the final acceptance consistent with Government requirements ?</t>
    </r>
    <r>
      <rPr>
        <sz val="10"/>
        <rFont val="Arial"/>
        <family val="2"/>
      </rPr>
      <t xml:space="preserve">
(Asia &amp; Pacific region specific requirement only)</t>
    </r>
  </si>
  <si>
    <r>
      <t>Is there a proof of conformity to applicable statutory and regulatory requirements in the country of</t>
    </r>
    <r>
      <rPr>
        <sz val="10"/>
        <color rgb="FFFF0000"/>
        <rFont val="Arial"/>
        <family val="2"/>
      </rPr>
      <t xml:space="preserve">  receipt, shipment and destination </t>
    </r>
    <r>
      <rPr>
        <sz val="10"/>
        <rFont val="Arial"/>
        <family val="2"/>
      </rPr>
      <t xml:space="preserve">, and if required by the customer annual recertification testing and compliance to regulations, standards, PPAP submissions, etc ?  </t>
    </r>
    <r>
      <rPr>
        <sz val="10"/>
        <rFont val="宋体"/>
        <family val="3"/>
        <charset val="134"/>
      </rPr>
      <t/>
    </r>
  </si>
  <si>
    <r>
      <t>There is a process in place to get customer approval for any changes in the approved product or process ?</t>
    </r>
    <r>
      <rPr>
        <sz val="10"/>
        <color rgb="FFFF0000"/>
        <rFont val="Arial"/>
        <family val="2"/>
      </rPr>
      <t xml:space="preserve"> The supplier should control changes as defined requirements.</t>
    </r>
    <r>
      <rPr>
        <sz val="10"/>
        <color theme="3" tint="0.39997558519241921"/>
        <rFont val="Arial"/>
        <family val="2"/>
      </rPr>
      <t xml:space="preserve"> </t>
    </r>
    <r>
      <rPr>
        <sz val="10"/>
        <rFont val="宋体"/>
        <family val="3"/>
        <charset val="134"/>
      </rPr>
      <t/>
    </r>
  </si>
  <si>
    <r>
      <t>1.  Incidents are measured (e.g., incidents/100 employees), tracked, and reported.</t>
    </r>
    <r>
      <rPr>
        <sz val="10"/>
        <rFont val="Arial"/>
        <family val="2"/>
      </rPr>
      <t xml:space="preserve">
2.  Incident investigations are conducted to identify root causes.</t>
    </r>
    <r>
      <rPr>
        <sz val="10"/>
        <rFont val="Arial"/>
        <family val="2"/>
      </rPr>
      <t xml:space="preserve">
3.  Issue corrective actions are implemented and verified.</t>
    </r>
    <r>
      <rPr>
        <sz val="10"/>
        <rFont val="宋体"/>
        <family val="3"/>
        <charset val="134"/>
      </rPr>
      <t xml:space="preserve">
</t>
    </r>
    <r>
      <rPr>
        <sz val="10"/>
        <rFont val="Arial"/>
        <family val="2"/>
      </rPr>
      <t>4.  Is the factory punished by the government due due to the safety protection this year?</t>
    </r>
  </si>
  <si>
    <r>
      <t xml:space="preserve">Does the supplier have a system to support warranty issues </t>
    </r>
    <r>
      <rPr>
        <sz val="10"/>
        <color rgb="FFFF0000"/>
        <rFont val="Arial"/>
        <family val="2"/>
      </rPr>
      <t>that includes a risk assessment of past product warranty returns, recalls, and field campaigns</t>
    </r>
    <r>
      <rPr>
        <sz val="10"/>
        <rFont val="Arial"/>
        <family val="2"/>
      </rPr>
      <t xml:space="preserve">?  </t>
    </r>
  </si>
  <si>
    <r>
      <t xml:space="preserve">Does the supplier have systems in place that support internal and customer defined KPI's </t>
    </r>
    <r>
      <rPr>
        <sz val="10"/>
        <color rgb="FFFF0000"/>
        <rFont val="Arial"/>
        <family val="2"/>
      </rPr>
      <t>and able to submit evidence monthly management review</t>
    </r>
    <r>
      <rPr>
        <sz val="10"/>
        <rFont val="Arial"/>
        <family val="2"/>
      </rPr>
      <t xml:space="preserve">? </t>
    </r>
  </si>
  <si>
    <t xml:space="preserve">  </t>
  </si>
  <si>
    <r>
      <t xml:space="preserve">Step 5:  Supplier is required to develop  a Supplier Individual Development Plant (SIDP) for all Core Competency questions rated (1) and all other questions rated (1). A supplier SIDP is also required for all questions rated (2) when the overall score is less than 85%.  The SIDP must be submitted within 30 days unless formally agreed to with YFAI Supplier Development.  While not required an SIDP is strongly recommended when scores are greater than 85%.  
</t>
    </r>
    <r>
      <rPr>
        <sz val="10"/>
        <rFont val="宋体"/>
        <family val="3"/>
        <charset val="134"/>
      </rPr>
      <t/>
    </r>
  </si>
  <si>
    <t>A.  Leadership/Management</t>
  </si>
  <si>
    <t>Sub Section Results/Core Competency Questions</t>
  </si>
  <si>
    <t>C.1  Process Analysis/Production</t>
  </si>
  <si>
    <r>
      <t>D.1.1* Are only approved/released and quality capable sub-suppliers selected ?</t>
    </r>
    <r>
      <rPr>
        <i/>
        <sz val="14"/>
        <rFont val="宋体"/>
        <family val="3"/>
        <charset val="134"/>
      </rPr>
      <t/>
    </r>
  </si>
  <si>
    <r>
      <t>1.  The supplier has  a final acceptance of the</t>
    </r>
    <r>
      <rPr>
        <sz val="10"/>
        <color rgb="FFFF0000"/>
        <rFont val="Arial"/>
        <family val="2"/>
      </rPr>
      <t xml:space="preserve"> EHS</t>
    </r>
    <r>
      <rPr>
        <sz val="10"/>
        <rFont val="Arial"/>
        <family val="2"/>
      </rPr>
      <t xml:space="preserve">,  emergency plan is in place and all the requirements related to </t>
    </r>
    <r>
      <rPr>
        <sz val="10"/>
        <color rgb="FFFF0000"/>
        <rFont val="Arial"/>
        <family val="2"/>
      </rPr>
      <t xml:space="preserve">EHS government regulations </t>
    </r>
    <r>
      <rPr>
        <sz val="10"/>
        <rFont val="Arial"/>
        <family val="2"/>
      </rPr>
      <t>are fulfilled. 
2. The management of hazardous chemical  is done according with Government regulations.
3. Industrial waste water/waste gas/noise are in line with national standards</t>
    </r>
    <r>
      <rPr>
        <sz val="10"/>
        <rFont val="微软雅黑"/>
        <family val="2"/>
        <charset val="134"/>
      </rPr>
      <t xml:space="preserve"> </t>
    </r>
    <r>
      <rPr>
        <sz val="10"/>
        <color rgb="FFFF0000"/>
        <rFont val="Arial"/>
        <family val="2"/>
      </rPr>
      <t>and obtain discharge permit according to law.</t>
    </r>
  </si>
  <si>
    <r>
      <t xml:space="preserve">1.  The supplier participates in customer satisfaction surveys and is proactively working on improving the business relationship.  
2.  </t>
    </r>
    <r>
      <rPr>
        <sz val="10"/>
        <color rgb="FFFF0000"/>
        <rFont val="Arial"/>
        <family val="2"/>
      </rPr>
      <t xml:space="preserve">The supplier has access to their YFAI Scorecard and all other customer scorecards. </t>
    </r>
    <r>
      <rPr>
        <sz val="10"/>
        <rFont val="宋体"/>
        <family val="3"/>
        <charset val="134"/>
      </rPr>
      <t xml:space="preserve">
</t>
    </r>
    <r>
      <rPr>
        <sz val="10"/>
        <rFont val="Arial"/>
        <family val="2"/>
      </rPr>
      <t xml:space="preserve">3. </t>
    </r>
    <r>
      <rPr>
        <sz val="10"/>
        <color rgb="FFFF0000"/>
        <rFont val="Arial"/>
        <family val="2"/>
      </rPr>
      <t>Supplier is aware of YFAI Communication Webpage.</t>
    </r>
  </si>
  <si>
    <t>1. The supplier has completed the financial information into 3PI system (or provided equivalent information directly to Purchasing).</t>
  </si>
  <si>
    <r>
      <t xml:space="preserve">2. The supplier has completed the Sustainability </t>
    </r>
    <r>
      <rPr>
        <sz val="10"/>
        <color rgb="FFFF0000"/>
        <rFont val="Arial"/>
        <family val="2"/>
      </rPr>
      <t>questionnaire located on the YFAI Supplier Communication Webpage (https://www.yfai.com/en/suppliers) and uploaded their results to the YFAI QMS.</t>
    </r>
    <r>
      <rPr>
        <sz val="10"/>
        <rFont val="宋体"/>
        <family val="3"/>
        <charset val="134"/>
      </rPr>
      <t/>
    </r>
  </si>
  <si>
    <r>
      <t xml:space="preserve">1.  A staff matrix should be reviewed with actual names for key functions. Where additional resources are needed for new or transferred projects a recruitment plan should be available and should be completed and inducted before new project kick off.   
2.Personnel performing activities affecting conformity to product and process requirements.
3.  Change management within the projects meets the customer's specific requirements.  
4.  The operators are able to carry out their tasks and their qualifications are kept up to date </t>
    </r>
    <r>
      <rPr>
        <sz val="10"/>
        <color rgb="FFFF0000"/>
        <rFont val="Arial"/>
        <family val="2"/>
      </rPr>
      <t>special attention given to training of temporary personnel.</t>
    </r>
    <r>
      <rPr>
        <sz val="10"/>
        <rFont val="Arial"/>
        <family val="2"/>
      </rPr>
      <t xml:space="preserve">   
5. IMPORTANT: All the key personnel is able to communicate with the customer via an international agreed language on a consistent basis.   </t>
    </r>
  </si>
  <si>
    <t xml:space="preserve">1. There is a planning system which continually evaluates available machine capacity taking also in the consideration customer peak demands.  
2. There is a clear planning for equipment's, packaging, technical installations (Air, Power, etc), surface, etc.   
3. In case of new awarded business a Plant Readiness presentation must be prepared and presented covering all capacity aspects including customer specific requirements.
4. Measurement and testing facilities are suitable for planned work (CMM, various testing machinery, etc.).  
5. Supplier weekly production plan is not overcommitted and overtime is not the normal way of producing required quantities.  </t>
  </si>
  <si>
    <t xml:space="preserve">1. Supplier has a current emergency plan with documented training and conduct contingency plan reviews using a multi-disciplinary team (including top management).   
2. Contingency plans been established to support production in case of force majeure, equipment breakdown, sub supplier line stop, etc.   </t>
  </si>
  <si>
    <r>
      <t xml:space="preserve">1.  The supplier displays and/or reports easily understood objectives and priorities, visible to all managers and employees, and ensure that all employees are empowered to effectively support the objectives of the Operational Plan. 
2. There are regular management metric reviews that link to goals.  
3. The supplier has a process to communicate KPI's to customers and sub suppliers if applicable.  </t>
    </r>
    <r>
      <rPr>
        <sz val="10"/>
        <rFont val="宋体"/>
        <family val="3"/>
        <charset val="134"/>
      </rPr>
      <t xml:space="preserve">
</t>
    </r>
    <r>
      <rPr>
        <sz val="10"/>
        <color rgb="FFFF0000"/>
        <rFont val="Arial"/>
        <family val="2"/>
      </rPr>
      <t>4. The supplier shall have available a KPI overview including last year's targets and results, and for current year targets and YTD values. The supplier needs to show evidence of corrective action for all KPI's that are not to target.  If the  audit is a Self Assessment supplier should provide KPI overview via e-mail together with filled SAS report.</t>
    </r>
  </si>
  <si>
    <t xml:space="preserve">1. The criteria for escalation are specified and responsibilities and authorities are regulated.  
2. The effectiveness of escalation is demonstrated by appropriate documentation.  
3. If special risks have been identified for technologies, suppliers and supply countries, this must also be taken into account in escalation management.  </t>
  </si>
  <si>
    <r>
      <t xml:space="preserve">1. There are multiple types of audits performed: internal, 3rd party, customer, etc  which were conducted and appropriate actions plans exists and up to date.   
2.  A champion is identified and accountable to performance and the internal auditors have documented qualifications.
3. Internal Manufacturing process audits are planned and conducted to assess process effectiveness for each manufacturing processes according with customer requirements (ex VDA, Formel Q, etc.).   
Note: Special processes (ex Heat treatment, painting, plating, etc) requires special assessments.  
4.  Internal and external action plan performance status is tracked, verified, and reported.  </t>
    </r>
    <r>
      <rPr>
        <sz val="10"/>
        <color rgb="FFFF0000"/>
        <rFont val="Arial"/>
        <family val="2"/>
      </rPr>
      <t xml:space="preserve">
5.  Supplier can provide a list of all facilities that support supplier site and the QMS (Design centers, corporate headquarters, distribution centers etc) and can identify the processes that those facilities engage in such as (Design of product, Component purchasing, Sales and Marketing, Logistic functions).</t>
    </r>
  </si>
  <si>
    <r>
      <t>1.  Must be compliant to IATF 16949 and ISO 14001.  
2. The supplier is able to upload current certificates</t>
    </r>
    <r>
      <rPr>
        <sz val="10"/>
        <color rgb="FFFF0000"/>
        <rFont val="Arial"/>
        <family val="2"/>
      </rPr>
      <t xml:space="preserve"> via YFAI QMS link</t>
    </r>
    <r>
      <rPr>
        <sz val="10"/>
        <rFont val="Arial"/>
        <family val="2"/>
      </rPr>
      <t xml:space="preserve">. 
3. There is a plan to fulfill any missing certifications due to objective reasons (ex: new facility operating less than one year, etc.).   </t>
    </r>
  </si>
  <si>
    <r>
      <t xml:space="preserve">1.  Each employee understands the expectations of the position and the impact on customer specific requirements (job description, training matrix and plans, skills, knowledge, competencies, attitude, company values).   
2.  A training plan and budget exists for each employee, one of the priorities should be customer requirements.  Training plan focus is first on capability gaps identified from the training matrix.  Second focus is employee development above and beyond those skills required for their current responsibilities.  
3.  The supplier has an active Leadership and Mentoring training program/policy/practice.
4.  Effectiveness of the training is measured through a employee skill gap analysis audit prior to, and after the training. 
5.   Successful completion of the training is identified (date) on the employees training matrix. 5. </t>
    </r>
    <r>
      <rPr>
        <sz val="10"/>
        <rFont val="宋体"/>
        <family val="3"/>
        <charset val="134"/>
      </rPr>
      <t xml:space="preserve">
</t>
    </r>
    <r>
      <rPr>
        <sz val="10"/>
        <color rgb="FFFF0000"/>
        <rFont val="Arial"/>
        <family val="2"/>
      </rPr>
      <t>6.  Identify the necessary competence for the process owners within your organization context and the associated training.
7.  How does the supplier validate the competency of the process owners (sample size, duration of evaluation, method of evaluation).</t>
    </r>
  </si>
  <si>
    <r>
      <t xml:space="preserve">1. The project management is in a position to meet customer requirements. 
The project plan has been agreed with the customer </t>
    </r>
    <r>
      <rPr>
        <sz val="10"/>
        <color rgb="FFFF0000"/>
        <rFont val="Arial"/>
        <family val="2"/>
      </rPr>
      <t xml:space="preserve"> including attendance on Emphasis Build / Supplier Day if required (Quality, Logistics, Engineering, Project Manager etc.).</t>
    </r>
    <r>
      <rPr>
        <sz val="10"/>
        <rFont val="Arial"/>
        <family val="2"/>
      </rPr>
      <t xml:space="preserve"> 
2. Necessary resources are planned and available for the development of the project, each program has a responsible program manager with a cross functional team identified by names (if programs are low volumes, resources can be shared) with regular management review of status.  
3. The technical personnel with relevant qualifications are provided at the right time by the special departments.  
4. Resource planning also takes account the sub-suppliers.  
5. An escalation process has been established and is controlled effectively, including notifications to the customer.  </t>
    </r>
  </si>
  <si>
    <r>
      <t xml:space="preserve">1.   The supplier is aware of and have access to typical automotive or governmental standards, specifications or guidelines.
2.  The supplier understands the correlation/importance of the standards or specifications to the requirements (environmental, safety, service, warranty, life expectancy, packaging, legal, GD &amp;T, etc.) of the customer and/or consumers end product and utilize them correctly.    
3. The manufacturing feasibility has been assessed based on the basis of the requirements established for the product and process on a cross functional level.   
4. A launch containment plan is in place accomplished through the deployment of additional (above the intended production process) controls to identify known or potential non-conformities (inspection audits, dimensional measurements with higher frequency, SPC, appearance checks, etc). Supplier can show evidences of understanding and utilizing this concepts (documented procedures, evidence of removal of early temporary controls, training, etc.).     
5. Data generated from containment is analyzed and utilized to quickly initiate and verify corrective actions to eliminate the problem.   </t>
    </r>
    <r>
      <rPr>
        <sz val="10"/>
        <rFont val="宋体"/>
        <family val="3"/>
        <charset val="134"/>
      </rPr>
      <t xml:space="preserve">
</t>
    </r>
    <r>
      <rPr>
        <sz val="10"/>
        <color rgb="FFFF0000"/>
        <rFont val="Arial"/>
        <family val="2"/>
      </rPr>
      <t>6. The supplier has read the YFAI Global Supplier Standards Manual and understands the requirements.</t>
    </r>
  </si>
  <si>
    <r>
      <t xml:space="preserve">1.   The supplier has a system in place to track validation requirements.  </t>
    </r>
    <r>
      <rPr>
        <sz val="10"/>
        <rFont val="宋体"/>
        <family val="3"/>
        <charset val="134"/>
      </rPr>
      <t xml:space="preserve">
</t>
    </r>
    <r>
      <rPr>
        <sz val="10"/>
        <rFont val="Arial"/>
        <family val="2"/>
      </rPr>
      <t xml:space="preserve">2. The supplier has evidence that they meet all applicable statutory and regulatory requirements in both the country of </t>
    </r>
    <r>
      <rPr>
        <sz val="10"/>
        <color rgb="FFFF0000"/>
        <rFont val="Arial"/>
        <family val="2"/>
      </rPr>
      <t>receipt, shipment and destination.</t>
    </r>
    <r>
      <rPr>
        <sz val="10"/>
        <rFont val="Arial"/>
        <family val="2"/>
      </rPr>
      <t xml:space="preserve">
</t>
    </r>
    <r>
      <rPr>
        <sz val="10"/>
        <rFont val="SimSun"/>
      </rPr>
      <t/>
    </r>
  </si>
  <si>
    <t xml:space="preserve">1.  There is an established champion who is accountable for PPAP process (customer and sub suppliers) and performance and sufficient resources to manage this activity:  
     *  Understands customers expectations,  
     *  Reports process performance to Management,   
     *  Develops continuous improvement plans, Open Issue List exists and is up to date,
     *  Include Design Reviews, Management Reviews, Program Reviews, etc with the Customer and internally. 
2.  Employees are trained, knowledgeable, and accountable to the PPAP process and its relationship to the customers expectations.  
3. Based on requirements, necessary evidences and releases for various phases should be available.   
4.  PPAP documents are consistent with and appropriate to the AIAG, automotive, and/or customer formats.   
5. A feasibility study is executed, documented and submitted to the Customer Feasibility Commitment shall to be continuously updated and submitted to the customer after every change since the initial submission.    
6. The process considers milestones for facilities, tools, build events and materials.  
7. Supplier has a communication process in place with sub suppliers and Customer which covers Product design and Engineering data, including changes.  </t>
  </si>
  <si>
    <t xml:space="preserve">1.  A pre-production run should be carried out under serial production conditions in order to obtain production approval/release.   
2. Supplier's process is consistent with and capable of understanding and meeting their customers expectations for Process Sign Off (PSO) / Run at Rate or other Customer Production Verification Process.
3. Supplier uses the appropriate AIAG and/or OEM customer formats. 
4. Internal process sign-offs are conducted prior to the customer monitored event. </t>
  </si>
  <si>
    <r>
      <t xml:space="preserve">1.  Supplier uses a Process Flow Diagrams that matches the actual production flow laid out for this facility and the document should be updated as project progresses. 
2. Process Flow Chart should include incoming and outgoing goods, inspection, transportation, storage, sub contracted services and alternate paths - rework, repair and back up - and all operations affecting special characteristics should be identified. 
3. PFD should be the starting point and should match PFMEA and Control Plans.   </t>
    </r>
    <r>
      <rPr>
        <sz val="10"/>
        <rFont val="宋体"/>
        <family val="3"/>
        <charset val="134"/>
      </rPr>
      <t/>
    </r>
  </si>
  <si>
    <r>
      <t xml:space="preserve">1.  Process FMEA was created through the use of multi-disciplinary team and updated as the project progresses.  
2.  PFMEA(s) was created with the use of prevention methods rather than detection methods, high risk priority numbers should be assessed with corrective actions, responsibilities and completion dates and revised accordingly.    
3.  PFMEA (s) include critical and/or significant characteristics, as well as Customer/supplier identified Key characteristics.   
4. Risk numbers for severity, occurrence and detection are based on historical/statistical data and updated as project progresses and corrective actions are laid down.
5. Mistake proofing opportunities are initiated to reduce high RPN numbers.  </t>
    </r>
    <r>
      <rPr>
        <sz val="10"/>
        <rFont val="宋体"/>
        <family val="3"/>
        <charset val="134"/>
      </rPr>
      <t/>
    </r>
  </si>
  <si>
    <t xml:space="preserve">1.  The Control Plan matches the Process Flow Diagram and PFMEA, derive from them and include annual requalification.  
2.  The Control Plans identifies all the gauges and test equipment required for inspection in all production phases, including test frequency. Should be evidences that the gages and test equipment from the CP are accurate, repeatable and reproducible (Gage R&amp;R).   
3. Statistical control methods are documented in the CP.
4. CP, as well as PFMEA, are updated to address any issues and lessons learned during the production.   </t>
  </si>
  <si>
    <t xml:space="preserve">1. Incoming materials are stored appropriately and transport / packaging arrangements are suitable for the quality of the products including special characteristics.  
2. The necessary identifications/records/approvals are available and allocated appropriately to incoming materials and demonstrating traceability to final product. 
3. Approved inspection plans are implemented for all purchased / directed production material. 
4. All relevant documents regarding quality of supplied production material are available and controlled. </t>
  </si>
  <si>
    <r>
      <t>1. Production operations are checked, approved and the settings / parameters logged and controlled. 
2. Work instructions documents for all employees affecting product quality, including for repair and rework operations (approved by the customer) are available and posted</t>
    </r>
    <r>
      <rPr>
        <sz val="10"/>
        <rFont val="Arial"/>
        <family val="2"/>
        <charset val="238"/>
      </rPr>
      <t xml:space="preserve"> in the language understood by the person responsible to follow them.</t>
    </r>
    <r>
      <rPr>
        <sz val="10"/>
        <rFont val="Arial"/>
        <family val="2"/>
      </rPr>
      <t xml:space="preserve"> They include job start up, change over and mistake proofing validation. Also they include a procedure for rejected parts (marking, isolation, production restart, etc.).  
3. All relevant details listed in the production and test/inspection documents are be based on the current Control Plan, including</t>
    </r>
    <r>
      <rPr>
        <sz val="10"/>
        <rFont val="Arial"/>
        <family val="2"/>
        <charset val="238"/>
      </rPr>
      <t xml:space="preserve"> product safety,</t>
    </r>
    <r>
      <rPr>
        <sz val="10"/>
        <rFont val="Arial"/>
        <family val="2"/>
      </rPr>
      <t xml:space="preserve"> significant characteristics. 
4. The operators are able to carry out their allotted tasks and their qualifications kept up to date </t>
    </r>
    <r>
      <rPr>
        <sz val="10"/>
        <rFont val="Arial"/>
        <family val="2"/>
        <charset val="238"/>
      </rPr>
      <t xml:space="preserve">including awareness of customer specific requirements. </t>
    </r>
    <r>
      <rPr>
        <sz val="10"/>
        <rFont val="Arial"/>
        <family val="2"/>
      </rPr>
      <t xml:space="preserve">
5. Target requirements for the product and process are set and communicated. Quality and process data are logged in such of way that they can be assessed.  
6. Tools, equipment and test/inspection facilities are stored correctly. 
7. Quality alerts are used at affected process steps to ensure operator awareness of quality issues. 
8. Supplier has a process/system to track and manage scheduled and unscheduled downtime.  </t>
    </r>
    <r>
      <rPr>
        <sz val="10"/>
        <rFont val="宋体"/>
        <family val="3"/>
        <charset val="134"/>
      </rPr>
      <t/>
    </r>
  </si>
  <si>
    <t xml:space="preserve">1. Supplier has a system in place to identify, qualify and control Measuring and Test equipment. 
2. Operators are trained and qualified for any required measurements and tests, including the use of statistical techniques if needed.  
3. All inspection gages and fixtures are stored in a manner that protects them from environmental/handling/storage damage.  
4. If some measurements / testing, etc is outsourced, the laboratory needs to comply with accreditations required by the Customer. </t>
  </si>
  <si>
    <r>
      <t xml:space="preserve">1. </t>
    </r>
    <r>
      <rPr>
        <sz val="10"/>
        <color rgb="FFFF0000"/>
        <rFont val="Arial"/>
        <family val="2"/>
      </rPr>
      <t xml:space="preserve">Safety Critical and </t>
    </r>
    <r>
      <rPr>
        <sz val="10"/>
        <rFont val="Arial"/>
        <family val="2"/>
      </rPr>
      <t xml:space="preserve">Significant product characteristics and process parameters are identified in the production Control Plans and monitored systematically per Customer requirements, capability is tracked.  
2. </t>
    </r>
    <r>
      <rPr>
        <sz val="10"/>
        <color rgb="FFFF0000"/>
        <rFont val="Arial"/>
        <family val="2"/>
      </rPr>
      <t>Statistical Process Control, mi</t>
    </r>
    <r>
      <rPr>
        <sz val="10"/>
        <rFont val="Arial"/>
        <family val="2"/>
      </rPr>
      <t xml:space="preserve">stake proofing and error proofing are used to control significant characteristics and ensure product integrity.
3. Records, </t>
    </r>
    <r>
      <rPr>
        <sz val="10"/>
        <color rgb="FFFF0000"/>
        <rFont val="Arial"/>
        <family val="2"/>
      </rPr>
      <t>including capability results,</t>
    </r>
    <r>
      <rPr>
        <sz val="10"/>
        <rFont val="Arial"/>
        <family val="2"/>
      </rPr>
      <t xml:space="preserve"> are </t>
    </r>
    <r>
      <rPr>
        <sz val="10"/>
        <color rgb="FFFF0000"/>
        <rFont val="Arial"/>
        <family val="2"/>
      </rPr>
      <t>regularly monitored by qualified personnel for</t>
    </r>
    <r>
      <rPr>
        <strike/>
        <sz val="10"/>
        <color rgb="FFFF0000"/>
        <rFont val="Arial"/>
        <family val="2"/>
      </rPr>
      <t xml:space="preserve"> of </t>
    </r>
    <r>
      <rPr>
        <sz val="10"/>
        <rFont val="Arial"/>
        <family val="2"/>
      </rPr>
      <t xml:space="preserve">non compliances and corrective actions are Customer approved.  
4. Supplier has a record retention process that ensures all necessary test, inspection and safety critical records are retained for a defined required period.  </t>
    </r>
    <r>
      <rPr>
        <sz val="10"/>
        <rFont val="宋体"/>
        <family val="3"/>
        <charset val="134"/>
      </rPr>
      <t xml:space="preserve">
</t>
    </r>
    <r>
      <rPr>
        <sz val="10"/>
        <color rgb="FFFF0000"/>
        <rFont val="Arial"/>
        <family val="2"/>
      </rPr>
      <t>5. Where applicable product safety officer training (PSCR) evidence to be provided.</t>
    </r>
  </si>
  <si>
    <r>
      <t xml:space="preserve">1. The supplier has a system in place preventing the suspect parts to enter production. The flow of materials and parts is secured against mixing / wrong items.  
2. A procedure / process is in place to define the steps required to fully contain issues in three primary areas: customer facilities, distribution system and the supplier manufacturing facility / warehouse. 
3. Scrap, rework </t>
    </r>
    <r>
      <rPr>
        <sz val="10"/>
        <color rgb="FFFF0000"/>
        <rFont val="Arial"/>
        <family val="2"/>
      </rPr>
      <t xml:space="preserve">/ repair </t>
    </r>
    <r>
      <rPr>
        <sz val="10"/>
        <rFont val="Arial"/>
        <family val="2"/>
      </rPr>
      <t>and setting parts should be kept separately and identified.</t>
    </r>
    <r>
      <rPr>
        <sz val="10"/>
        <color rgb="FFFF0000"/>
        <rFont val="Arial"/>
        <family val="2"/>
      </rPr>
      <t xml:space="preserve"> If the disposition is to use "as is" or rework then evidence of customer approval is available. Evidence of actions and read across to all associated process is available.</t>
    </r>
    <r>
      <rPr>
        <sz val="10"/>
        <rFont val="Arial"/>
        <family val="2"/>
      </rPr>
      <t xml:space="preserve"> 
4. Quarantine stores and quarantine areas must be clearly recognizable and unauthorized access must be prevented.</t>
    </r>
    <r>
      <rPr>
        <sz val="10"/>
        <rFont val="宋体"/>
        <family val="3"/>
        <charset val="134"/>
      </rPr>
      <t xml:space="preserve">
</t>
    </r>
    <r>
      <rPr>
        <sz val="10"/>
        <rFont val="Arial"/>
        <family val="2"/>
        <charset val="238"/>
      </rPr>
      <t xml:space="preserve">5.  The organization shall not divert nonconforming product to service or other use without prior customer approval.
</t>
    </r>
    <r>
      <rPr>
        <sz val="10"/>
        <color rgb="FFFF0000"/>
        <rFont val="Arial"/>
        <family val="2"/>
      </rPr>
      <t>6. If outside companies are used for sorting / rework those companies shall be properly trained based on agreed work instruction, monitored for their performance, provided with visual aids and appropriate workplace organization ( for example ergonomy, light conditions etc.</t>
    </r>
  </si>
  <si>
    <t xml:space="preserve">1. The supplier has an effective Problem Resolution process addressing both Customer and Internal issues and documents are reviewed and signed off by the Management.  
2. A problem solving methodology is be defined (Kepner Tregoe, 8D, 5 Why, is-is not, etc), Quality roadmaps for systemic issues should be used. 
3. The supplier has a process to categorize the problems (ex design issues, customer issues, process issue, supplier issue, etc.).  
4. In case the deviation is accepted by the customer, should be an official Deviation Authorization in place covering a certain period or batch.  </t>
  </si>
  <si>
    <r>
      <t xml:space="preserve">1. </t>
    </r>
    <r>
      <rPr>
        <sz val="10"/>
        <color rgb="FFFF0000"/>
        <rFont val="Arial"/>
        <family val="2"/>
      </rPr>
      <t>A</t>
    </r>
    <r>
      <rPr>
        <sz val="10"/>
        <color rgb="FFFF0000"/>
        <rFont val="Arial"/>
        <family val="2"/>
        <charset val="238"/>
      </rPr>
      <t xml:space="preserve">dvance notification and written approval prior to all supplier product or process changes or transfers is required. </t>
    </r>
    <r>
      <rPr>
        <sz val="10"/>
        <color rgb="FFFF0000"/>
        <rFont val="微软雅黑"/>
        <family val="2"/>
        <charset val="134"/>
      </rPr>
      <t xml:space="preserve">
</t>
    </r>
    <r>
      <rPr>
        <sz val="10"/>
        <color rgb="FFFF0000"/>
        <rFont val="Arial"/>
        <family val="2"/>
      </rPr>
      <t>2.The supplier has a system to manage changes. The system is able to identify and control the 5M1E(men, machines, materials, methods, measurements and environments).</t>
    </r>
    <r>
      <rPr>
        <sz val="10"/>
        <color rgb="FFFF0000"/>
        <rFont val="微软雅黑"/>
        <family val="2"/>
        <charset val="134"/>
      </rPr>
      <t xml:space="preserve">
</t>
    </r>
    <r>
      <rPr>
        <sz val="10"/>
        <color rgb="FFFF0000"/>
        <rFont val="Arial"/>
        <family val="2"/>
      </rPr>
      <t xml:space="preserve">3.Follow the timing and status of control actions. If disruption of run is necessary, safe quantity products should be in stock.
</t>
    </r>
    <r>
      <rPr>
        <sz val="10"/>
        <rFont val="Arial"/>
        <family val="2"/>
      </rPr>
      <t xml:space="preserve">4. PPAP's are updated and approved by the Customer (including DA if needed). </t>
    </r>
  </si>
  <si>
    <t xml:space="preserve">1. There is a process to manage / control the master parts in place covering all types of masters (appearance, borderline, rejected, PPAP, etc.).   
2. The appearance samples are at the latest engineering level and signed off by the customer. 
3. The evaluation equipment is adequately controlled and maintained and the personnel making the appearance evaluation are qualified.   </t>
  </si>
  <si>
    <r>
      <t>1. The supplier has a Preventive</t>
    </r>
    <r>
      <rPr>
        <sz val="10"/>
        <rFont val="Arial"/>
        <family val="2"/>
        <charset val="238"/>
      </rPr>
      <t>/Predictive</t>
    </r>
    <r>
      <rPr>
        <sz val="10"/>
        <rFont val="Arial"/>
        <family val="2"/>
      </rPr>
      <t xml:space="preserve">  Maintenance system including all production equipment, tooling and support fixtures. The system is able to track specific tools.  
2. The maintenance is completed as scheduled and the frequency is revised due to product issues caused by tooling/equipment wear, lessons learned are considered for new projects.  
3. Supplier has a process / system to recertify a tool after repair but before the production is scheduled.
4. Are the tools, equipment and test devices stored in a location that is protected from environmental/handling, etc damage ?   </t>
    </r>
    <r>
      <rPr>
        <sz val="10"/>
        <rFont val="宋体"/>
        <family val="3"/>
        <charset val="134"/>
      </rPr>
      <t xml:space="preserve">
</t>
    </r>
    <r>
      <rPr>
        <sz val="10"/>
        <color rgb="FFFF0000"/>
        <rFont val="Arial"/>
        <family val="2"/>
      </rPr>
      <t>5. Supplier shall have a clear overview including minimum stock and inventory of spare parts for machines and tools taking into consideration the past history, manufacturer's recommendations and criticality.</t>
    </r>
  </si>
  <si>
    <r>
      <t xml:space="preserve">1. Scheduled audits are in place to verify the conformance of the product with the requirements.   
2. Methods are developed to evaluate the effectiveness of existing operations and processes which consider the overall work plan, appropriate automation, ergonomics and human factors, operator and line balance, storage and inventory buffer levels. 
3. </t>
    </r>
    <r>
      <rPr>
        <sz val="10"/>
        <color rgb="FFFF0000"/>
        <rFont val="Arial"/>
        <family val="2"/>
      </rPr>
      <t xml:space="preserve">The supplier has a documented CI Process that encompasses all functions of the company and is based on PDCA methods. </t>
    </r>
    <r>
      <rPr>
        <sz val="10"/>
        <rFont val="Arial"/>
        <family val="2"/>
      </rPr>
      <t xml:space="preserve">There is a written and clearly communicated strategy for CI with the necessary resources and organization planned and implemented. Projects are structured and continuous, successes, are recognized and expanded throughout the plant  
4. All employees have been trained in the basics of the </t>
    </r>
    <r>
      <rPr>
        <sz val="10"/>
        <color rgb="FFFF0000"/>
        <rFont val="Arial"/>
        <family val="2"/>
      </rPr>
      <t xml:space="preserve">eight </t>
    </r>
    <r>
      <rPr>
        <sz val="10"/>
        <rFont val="Arial"/>
        <family val="2"/>
      </rPr>
      <t xml:space="preserve">wastes (Overproduction, Waiting, Transportation, </t>
    </r>
    <r>
      <rPr>
        <sz val="10"/>
        <color rgb="FFFF0000"/>
        <rFont val="Arial"/>
        <family val="2"/>
      </rPr>
      <t>Over</t>
    </r>
    <r>
      <rPr>
        <sz val="10"/>
        <rFont val="Arial"/>
        <family val="2"/>
      </rPr>
      <t xml:space="preserve"> Processing, Overstock, Movement, Defect </t>
    </r>
    <r>
      <rPr>
        <sz val="10"/>
        <color rgb="FFFF0000"/>
        <rFont val="Arial"/>
        <family val="2"/>
      </rPr>
      <t>and non utilized talent</t>
    </r>
    <r>
      <rPr>
        <sz val="10"/>
        <rFont val="Arial"/>
        <family val="2"/>
      </rPr>
      <t xml:space="preserve">), participates in the identification of wastes in their processes and their feed back is appreciated. </t>
    </r>
    <r>
      <rPr>
        <sz val="10"/>
        <rFont val="宋体"/>
        <family val="3"/>
        <charset val="134"/>
      </rPr>
      <t xml:space="preserve">
</t>
    </r>
    <r>
      <rPr>
        <sz val="10"/>
        <rFont val="Arial"/>
        <family val="2"/>
        <charset val="238"/>
      </rPr>
      <t xml:space="preserve">5.  Evidence of continuous improvement or changes exist through employee suggestions, process improvements or organizational restructuring. </t>
    </r>
    <r>
      <rPr>
        <sz val="10"/>
        <rFont val="宋体"/>
        <family val="3"/>
        <charset val="134"/>
      </rPr>
      <t xml:space="preserve"> 
</t>
    </r>
    <r>
      <rPr>
        <sz val="10"/>
        <color rgb="FFFF0000"/>
        <rFont val="Arial"/>
        <family val="2"/>
      </rPr>
      <t>6. The CI process includes a focus on variation reduction. Show evidence of improvement actions. Are the improvement activities tied to the customer perception for those processes that align with business goals?</t>
    </r>
  </si>
  <si>
    <t xml:space="preserve">1. Supplier key measures includes Customer and Internal PPM.   
2. PPM levels are in line with the requirements and continuous improvement applies. 
3. PPM measures are clearly posted and triggers corrective actions.  </t>
  </si>
  <si>
    <t xml:space="preserve">1. The work areas and test/inspection stations are ergonomically designed and suitable for requirements and able prevent contamination, damage, mixing, etc.   
2. The maintenance and overhaul of the machines/facilities controlled on a preventive basis (plant, equipment, machines, tools, etc). There is a process to analyze and optimize downtime.   
3. The tools, equipment and inspection devices are stored appropriately.   </t>
  </si>
  <si>
    <t xml:space="preserve">1. Incoming materials and goods containers must be placed in stores in accordance with their release status so they cannot be damaged or mixed up.   
2. Suspect and quarantined products must be stored securely to prevent access. 
3. FIFO and batch traceability should be ensured.  </t>
  </si>
  <si>
    <r>
      <t>1.  All employees are</t>
    </r>
    <r>
      <rPr>
        <sz val="10"/>
        <color rgb="FFFF0000"/>
        <rFont val="Arial"/>
        <family val="2"/>
      </rPr>
      <t xml:space="preserve"> involved in the 5S process and</t>
    </r>
    <r>
      <rPr>
        <sz val="10"/>
        <rFont val="Arial"/>
        <family val="2"/>
      </rPr>
      <t xml:space="preserve"> </t>
    </r>
    <r>
      <rPr>
        <sz val="10"/>
        <rFont val="Arial"/>
        <family val="2"/>
      </rPr>
      <t xml:space="preserve"> the plant is generally clear of all unnecessary waste and scrap.  </t>
    </r>
    <r>
      <rPr>
        <sz val="10"/>
        <rFont val="Arial"/>
        <family val="2"/>
      </rPr>
      <t xml:space="preserve">
2.  All caution signs, exits, fire extinguishers and emergency procedures are clearly visible where they are needed.  </t>
    </r>
    <r>
      <rPr>
        <sz val="10"/>
        <rFont val="Arial"/>
        <family val="2"/>
      </rPr>
      <t xml:space="preserve">
3.  Lines distinguish work areas and paths; tools, in-process inventory and machines are put in logical order.  </t>
    </r>
    <r>
      <rPr>
        <sz val="10"/>
        <rFont val="Arial"/>
        <family val="2"/>
      </rPr>
      <t xml:space="preserve">
4.  There is "a place for everything and everything in it's place"; every container, floor space, tool and part rack is clearly labeled and easily accessed by the user.  </t>
    </r>
    <r>
      <rPr>
        <sz val="10"/>
        <rFont val="Arial"/>
        <family val="2"/>
      </rPr>
      <t xml:space="preserve">
5.  </t>
    </r>
    <r>
      <rPr>
        <sz val="10"/>
        <color rgb="FFFF0000"/>
        <rFont val="Arial"/>
        <family val="2"/>
      </rPr>
      <t xml:space="preserve">Documented 5S procedure for a plant/area/operation exist and followed-up via 5S audits. </t>
    </r>
    <r>
      <rPr>
        <strike/>
        <sz val="10"/>
        <color rgb="FFFF0000"/>
        <rFont val="Arial"/>
        <family val="2"/>
      </rPr>
      <t/>
    </r>
  </si>
  <si>
    <r>
      <t xml:space="preserve">1.  Employees can detect bad parts and remove them.  </t>
    </r>
    <r>
      <rPr>
        <sz val="10"/>
        <rFont val="Arial"/>
        <family val="2"/>
      </rPr>
      <t xml:space="preserve">
2.  Check sheets showing the top defects are recorded at each station by each operator and analyzed.  Operators</t>
    </r>
    <r>
      <rPr>
        <sz val="10"/>
        <color rgb="FFFF0000"/>
        <rFont val="Arial"/>
        <family val="2"/>
      </rPr>
      <t xml:space="preserve"> have the authority to</t>
    </r>
    <r>
      <rPr>
        <sz val="10"/>
        <rFont val="Arial"/>
        <family val="2"/>
      </rPr>
      <t xml:space="preserve"> stop the line if a defective unit is found; trouble lights signal when a process or line abnormality occurs.  </t>
    </r>
    <r>
      <rPr>
        <sz val="10"/>
        <rFont val="Arial"/>
        <family val="2"/>
      </rPr>
      <t xml:space="preserve">
3.  Job training, safety, kaizen, meeting, key measurable, problem solving boards are visible, up to date and showing continuous improvement.  </t>
    </r>
    <r>
      <rPr>
        <sz val="10"/>
        <rFont val="Arial"/>
        <family val="2"/>
      </rPr>
      <t xml:space="preserve">
4.  Product Quality  (returns, scrap, First Time Capability (FTC), SPC) and Productivity boards are updated immediately for each line or process; operators get immediate feedback on their performance.  </t>
    </r>
    <r>
      <rPr>
        <sz val="10"/>
        <rFont val="Arial"/>
        <family val="2"/>
      </rPr>
      <t xml:space="preserve">
5.  Everyone can tell when things are normal or abnormal; they respond at once to abnormalities. </t>
    </r>
  </si>
  <si>
    <t xml:space="preserve">1. Customer's requirements are taken into account in the supply chain.  
2. There are target agreements for delivery and quality performance in place, agreed with sub suppliers and put into operation.  </t>
  </si>
  <si>
    <t xml:space="preserve">1. There is a system in place and resources to track supplier performance to measurables and data is shared with the suppliers. 
2. There is a defined criteria for supplier acceptance before awarding business and for disqualify suppliers based on performance.
3. On site audits to sub suppliers are executed to check conformity to customer requirements. Supplier development plans are implemented for key suppliers and there is evidence of effectiveness.  </t>
  </si>
  <si>
    <t xml:space="preserve">1. There is personnel qualified for the various tasks and the responsibilities are defined, including the management of APQP activities with sub suppliers.  
2. Supplier has a system to ensure the proper management of safety/critical characteristics according with customer requirements and error proofing is in place. 
3. Incoming goods are stored appropriately.  
4. A structure is in place to ensure that sub contracted critical processes (heat treatment, painting, chroming, etc) are controlled in place on an ongoing basis and included in the Control Plan.  
5. There is a system in place that detects changes to the sub contracted process.  </t>
  </si>
  <si>
    <t>1. Transport parameters/schedules, lead times (transport and manufacturing), inventory levels, packaging and internal production requirements are included in the system, as well as supplier constrains, scrap rates, reworks and sub supplier data are considered.
2. FIFO is applied. 
3. The correct contact list and info should be logged in the system. 
4. There is a system in place to manage finished goods, WIP, raw materials, its location (warehouse, workstation, etc), and the material disposition (approved, on-hold, obsolete, etc.).</t>
  </si>
  <si>
    <r>
      <t xml:space="preserve">1.The timing of Material Requirements Planning System (MRP) process should be set to coincide with the receipt of the expected customer requirements.  
2. There is a process in place to ensure complete and accurate data content and timely transmission of Advanced Shipping Notice (ASN). 
3. Supplier has a clearly defined and communicated chain of command for communication of production and shipment schedules on a 24/7 basis.  
4. Cumulated figures are corrected at minimum once per year and the customer is informed in order to do the correction and set CUM to zero in the same time.  </t>
    </r>
    <r>
      <rPr>
        <sz val="10"/>
        <rFont val="宋体"/>
        <family val="3"/>
        <charset val="134"/>
      </rPr>
      <t/>
    </r>
  </si>
  <si>
    <t>1. Supplier has a formal process to plan material flow into the plant. 
2. Incoming materials are stored appropriately to avoid dirt, damage or mix.  
3. Transport and packaging arrangements are suitable, especially for special characteristics.  
4. If outside warehouse is used, there are controls in place (inventory tracking, etc.). 
5. Work in progress inventory is evidentiated. 
6. All type of inventory is regularly checked with actions for discrepancies.</t>
  </si>
  <si>
    <t>1. Supplier is capable to use AIAG labeling requirements. 
2. Scrap, rework and setting parts are kept separate and correctly identified.</t>
  </si>
  <si>
    <t>1. There is a process for building an inventory buffer of current parts prior to production time needed for new model parts approval/evaluation. 
2. The organization has a process in place to communicate running change and balance-out parts for final production runs to ensure no over-production and outside purchased items are ordered to the piece. 
3. A formal engineering change sign-off review should exist to ensure that all changes which affect materials planning and logistic process are planned, performed and communicated in a synchronized manner.  
4. BOM (Bill of Materials) is checked before change to be implemented, obsolete material calculated and communicated  
5. There is a process to ensure the availability of service/spare parts. 
6. Requirements for non-current parts are calculated and ensured for the entire life cycle of the product as required by the customer.</t>
  </si>
  <si>
    <r>
      <t xml:space="preserve">1. The organization has a process and supporting documentation to define standard packaging, (usually reusable container), and back-up packaging (usually expandable containers), and pack size before start of production (e.g., agreements about packaging type and rules for use with customer, involvement of all internal departments connected with the packaging process), including special requirements for overseas packaging. </t>
    </r>
    <r>
      <rPr>
        <sz val="10"/>
        <rFont val="宋体"/>
        <family val="3"/>
        <charset val="134"/>
      </rPr>
      <t/>
    </r>
  </si>
  <si>
    <r>
      <t xml:space="preserve">1. Contingency plans are in place </t>
    </r>
    <r>
      <rPr>
        <sz val="10"/>
        <color rgb="FFFF0000"/>
        <rFont val="Arial"/>
        <family val="2"/>
      </rPr>
      <t>and effective.</t>
    </r>
    <r>
      <rPr>
        <sz val="10"/>
        <rFont val="Arial"/>
        <family val="2"/>
      </rPr>
      <t xml:space="preserve"> </t>
    </r>
  </si>
  <si>
    <r>
      <t xml:space="preserve">Does the supplier visit customer facilities or interact with the customer </t>
    </r>
    <r>
      <rPr>
        <sz val="10"/>
        <color rgb="FFFF0000"/>
        <rFont val="Arial"/>
        <family val="2"/>
      </rPr>
      <t>as needed.</t>
    </r>
  </si>
  <si>
    <r>
      <rPr>
        <b/>
        <sz val="16"/>
        <color rgb="FFFF0000"/>
        <rFont val="Arial"/>
        <family val="2"/>
      </rPr>
      <t>Evidence</t>
    </r>
    <r>
      <rPr>
        <b/>
        <sz val="16"/>
        <rFont val="Arial"/>
        <family val="2"/>
      </rPr>
      <t>/Comments</t>
    </r>
  </si>
  <si>
    <t>D. Supply Chain/Purchasing</t>
  </si>
  <si>
    <t>B. Planning/Program Execution/Launch</t>
  </si>
  <si>
    <t>C.  Operations/Quality</t>
  </si>
  <si>
    <r>
      <t>1. Error-proofing (also known as poka-yoke) and mistake-proofing are ways to prevent particular defects from being made and/or to detect defects so as to prevent them from being packed and shipped.  These are typically designed into the process via the PFMEA development.  The supplier can show evidence that these concepts are understood and utilized.</t>
    </r>
    <r>
      <rPr>
        <sz val="10"/>
        <rFont val="Arial"/>
        <family val="2"/>
      </rPr>
      <t xml:space="preserve">
2. Strict final inspection processes are used in order to keep customer complaints low.  Temporary countermeasures to problems are immediately put into place and de-escalation criteria exists.   
3. Employees are empowered to stop the process when a defect or abnormal condition occurs.  
 4. Defects are detected before being passed to the next process by operators who perform independent inspection and improvements.  
 5. Employees have been trained in the process of error proofing and are using "rabbits" before the first off part of each shift to prove the efficiency of the poka-yoke.   
 6. Jidoka (self-inspecting automated machines) and error proofing devices have been developed to build in quality at each step and to prevent defects at their source to prevent occurrence or recurrence.     </t>
    </r>
  </si>
  <si>
    <t>30-October-2020</t>
  </si>
  <si>
    <t>B.2.2*</t>
  </si>
  <si>
    <t>C.1.9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</si>
</sst>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409]d\-mmm\-yy;@"/>
  </numFmts>
  <fonts count="55">
    <font>
      <sz val="10"/>
      <name val="Arial"/>
    </font>
    <font>
      <sz val="10"/>
      <name val="Arial"/>
      <family val="2"/>
    </font>
    <font>
      <b/>
      <sz val="10"/>
      <name val="Arial"/>
      <family val="2"/>
    </font>
    <font>
      <b/>
      <sz val="14"/>
      <name val="Arial"/>
      <family val="2"/>
    </font>
    <font>
      <sz val="12"/>
      <name val="Arial"/>
      <family val="2"/>
    </font>
    <font>
      <b/>
      <sz val="16"/>
      <name val="Arial"/>
      <family val="2"/>
    </font>
    <font>
      <b/>
      <i/>
      <u/>
      <sz val="10"/>
      <name val="Arial"/>
      <family val="2"/>
    </font>
    <font>
      <sz val="8"/>
      <name val="Arial"/>
      <family val="2"/>
    </font>
    <font>
      <b/>
      <sz val="12"/>
      <name val="Arial"/>
      <family val="2"/>
    </font>
    <font>
      <sz val="10"/>
      <name val="Arial"/>
      <family val="2"/>
    </font>
    <font>
      <sz val="14"/>
      <name val="Arial"/>
      <family val="2"/>
    </font>
    <font>
      <b/>
      <i/>
      <sz val="12"/>
      <name val="Arial"/>
      <family val="2"/>
    </font>
    <font>
      <sz val="16"/>
      <name val="Arial"/>
      <family val="2"/>
    </font>
    <font>
      <sz val="20"/>
      <name val="Arial"/>
      <family val="2"/>
    </font>
    <font>
      <sz val="14"/>
      <color indexed="9"/>
      <name val="Arial"/>
      <family val="2"/>
    </font>
    <font>
      <b/>
      <i/>
      <sz val="14"/>
      <name val="Arial"/>
      <family val="2"/>
    </font>
    <font>
      <u/>
      <sz val="10"/>
      <color indexed="12"/>
      <name val="Arial"/>
      <family val="2"/>
    </font>
    <font>
      <b/>
      <u/>
      <sz val="10"/>
      <color indexed="10"/>
      <name val="Arial"/>
      <family val="2"/>
    </font>
    <font>
      <b/>
      <sz val="8"/>
      <name val="Arial"/>
      <family val="2"/>
    </font>
    <font>
      <b/>
      <sz val="10"/>
      <color indexed="8"/>
      <name val="Arial"/>
      <family val="2"/>
    </font>
    <font>
      <sz val="10"/>
      <color indexed="62"/>
      <name val="Arial Narrow"/>
      <family val="2"/>
    </font>
    <font>
      <sz val="8"/>
      <color indexed="48"/>
      <name val="Arial"/>
      <family val="2"/>
    </font>
    <font>
      <sz val="9"/>
      <name val="Arial"/>
      <family val="2"/>
    </font>
    <font>
      <b/>
      <sz val="16"/>
      <color indexed="9"/>
      <name val="Arial"/>
      <family val="2"/>
    </font>
    <font>
      <sz val="10"/>
      <color indexed="12"/>
      <name val="Arial"/>
      <family val="2"/>
    </font>
    <font>
      <sz val="22"/>
      <name val="Arial"/>
      <family val="2"/>
    </font>
    <font>
      <sz val="10"/>
      <name val="Arial"/>
      <family val="2"/>
      <charset val="238"/>
    </font>
    <font>
      <i/>
      <sz val="14"/>
      <name val="Arial"/>
      <family val="2"/>
    </font>
    <font>
      <b/>
      <sz val="18"/>
      <name val="Arial"/>
      <family val="2"/>
    </font>
    <font>
      <b/>
      <sz val="11"/>
      <name val="Arial"/>
      <family val="2"/>
    </font>
    <font>
      <sz val="14"/>
      <color theme="0"/>
      <name val="Arial"/>
      <family val="2"/>
    </font>
    <font>
      <sz val="10"/>
      <color theme="0"/>
      <name val="Arial"/>
      <family val="2"/>
    </font>
    <font>
      <b/>
      <u/>
      <sz val="10"/>
      <name val="Arial"/>
      <family val="2"/>
    </font>
    <font>
      <u/>
      <sz val="10"/>
      <name val="Arial"/>
      <family val="2"/>
    </font>
    <font>
      <sz val="10"/>
      <color rgb="FFFF0000"/>
      <name val="Arial"/>
      <family val="2"/>
    </font>
    <font>
      <sz val="10"/>
      <name val="宋体"/>
      <family val="3"/>
      <charset val="134"/>
    </font>
    <font>
      <sz val="9"/>
      <name val="宋体"/>
      <family val="3"/>
      <charset val="134"/>
    </font>
    <font>
      <sz val="8"/>
      <color indexed="81"/>
      <name val="Tahoma"/>
      <family val="2"/>
    </font>
    <font>
      <b/>
      <sz val="11"/>
      <name val="宋体"/>
      <family val="3"/>
      <charset val="134"/>
    </font>
    <font>
      <i/>
      <sz val="14"/>
      <name val="宋体"/>
      <family val="3"/>
      <charset val="134"/>
    </font>
    <font>
      <b/>
      <sz val="9"/>
      <name val="Arial"/>
      <family val="2"/>
    </font>
    <font>
      <sz val="11"/>
      <name val="Arial"/>
      <family val="2"/>
    </font>
    <font>
      <sz val="11"/>
      <name val="宋体"/>
      <family val="3"/>
      <charset val="134"/>
    </font>
    <font>
      <sz val="8"/>
      <name val="宋体"/>
      <family val="3"/>
      <charset val="134"/>
    </font>
    <font>
      <sz val="9"/>
      <color indexed="81"/>
      <name val="Tahoma"/>
      <family val="2"/>
    </font>
    <font>
      <sz val="8"/>
      <color indexed="10"/>
      <name val="Tahoma"/>
      <family val="2"/>
    </font>
    <font>
      <b/>
      <sz val="16"/>
      <color rgb="FFFF0000"/>
      <name val="Arial"/>
      <family val="2"/>
    </font>
    <font>
      <strike/>
      <sz val="10"/>
      <color rgb="FFFF0000"/>
      <name val="Arial"/>
      <family val="2"/>
    </font>
    <font>
      <b/>
      <sz val="10"/>
      <color rgb="FFFF0000"/>
      <name val="Arial"/>
      <family val="2"/>
    </font>
    <font>
      <sz val="10"/>
      <color indexed="48"/>
      <name val="Arial"/>
      <family val="2"/>
    </font>
    <font>
      <sz val="10"/>
      <color rgb="FFFF0000"/>
      <name val="微软雅黑"/>
      <family val="2"/>
      <charset val="134"/>
    </font>
    <font>
      <sz val="10"/>
      <name val="微软雅黑"/>
      <family val="2"/>
      <charset val="134"/>
    </font>
    <font>
      <sz val="10"/>
      <name val="SimSun"/>
    </font>
    <font>
      <sz val="10"/>
      <color theme="3" tint="0.39997558519241921"/>
      <name val="Arial"/>
      <family val="2"/>
    </font>
    <font>
      <sz val="10"/>
      <color rgb="FFFF0000"/>
      <name val="Arial"/>
      <family val="2"/>
      <charset val="238"/>
    </font>
  </fonts>
  <fills count="18">
    <fill>
      <patternFill patternType="none"/>
    </fill>
    <fill>
      <patternFill patternType="gray125"/>
    </fill>
    <fill>
      <patternFill patternType="solid">
        <fgColor indexed="43"/>
        <bgColor indexed="64"/>
      </patternFill>
    </fill>
    <fill>
      <patternFill patternType="solid">
        <fgColor indexed="10"/>
        <bgColor indexed="64"/>
      </patternFill>
    </fill>
    <fill>
      <patternFill patternType="solid">
        <fgColor indexed="9"/>
        <bgColor indexed="64"/>
      </patternFill>
    </fill>
    <fill>
      <patternFill patternType="solid">
        <fgColor indexed="42"/>
        <bgColor indexed="64"/>
      </patternFill>
    </fill>
    <fill>
      <patternFill patternType="solid">
        <fgColor indexed="22"/>
        <bgColor indexed="64"/>
      </patternFill>
    </fill>
    <fill>
      <patternFill patternType="solid">
        <fgColor indexed="63"/>
        <bgColor indexed="64"/>
      </patternFill>
    </fill>
    <fill>
      <patternFill patternType="solid">
        <fgColor indexed="12"/>
        <bgColor indexed="64"/>
      </patternFill>
    </fill>
    <fill>
      <patternFill patternType="solid">
        <fgColor rgb="FFFFFF00"/>
        <bgColor indexed="64"/>
      </patternFill>
    </fill>
    <fill>
      <patternFill patternType="solid">
        <fgColor theme="0"/>
        <bgColor indexed="64"/>
      </patternFill>
    </fill>
    <fill>
      <patternFill patternType="solid">
        <fgColor rgb="FF00B050"/>
        <bgColor indexed="64"/>
      </patternFill>
    </fill>
    <fill>
      <patternFill patternType="solid">
        <fgColor theme="9" tint="0.59999389629810485"/>
        <bgColor indexed="64"/>
      </patternFill>
    </fill>
    <fill>
      <patternFill patternType="solid">
        <fgColor theme="0" tint="-0.14999847407452621"/>
        <bgColor indexed="64"/>
      </patternFill>
    </fill>
    <fill>
      <patternFill patternType="solid">
        <fgColor rgb="FFFF0000"/>
        <bgColor indexed="64"/>
      </patternFill>
    </fill>
    <fill>
      <patternFill patternType="solid">
        <fgColor theme="9" tint="0.79998168889431442"/>
        <bgColor indexed="64"/>
      </patternFill>
    </fill>
    <fill>
      <patternFill patternType="solid">
        <fgColor theme="0" tint="-0.249977111117893"/>
        <bgColor indexed="64"/>
      </patternFill>
    </fill>
    <fill>
      <patternFill patternType="solid">
        <fgColor theme="1"/>
        <bgColor indexed="64"/>
      </patternFill>
    </fill>
  </fills>
  <borders count="5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right/>
      <top/>
      <bottom style="medium">
        <color indexed="64"/>
      </bottom>
      <diagonal/>
    </border>
    <border>
      <left/>
      <right style="medium">
        <color indexed="64"/>
      </right>
      <top/>
      <bottom/>
      <diagonal/>
    </border>
    <border>
      <left/>
      <right/>
      <top style="thin">
        <color indexed="64"/>
      </top>
      <bottom/>
      <diagonal/>
    </border>
    <border>
      <left style="medium">
        <color indexed="64"/>
      </left>
      <right/>
      <top/>
      <bottom/>
      <diagonal/>
    </border>
    <border>
      <left style="thin">
        <color indexed="64"/>
      </left>
      <right/>
      <top/>
      <bottom/>
      <diagonal/>
    </border>
    <border>
      <left/>
      <right/>
      <top style="medium">
        <color indexed="64"/>
      </top>
      <bottom/>
      <diagonal/>
    </border>
    <border>
      <left/>
      <right style="thin">
        <color indexed="64"/>
      </right>
      <top/>
      <bottom/>
      <diagonal/>
    </border>
    <border>
      <left/>
      <right/>
      <top/>
      <bottom style="thin">
        <color indexed="64"/>
      </bottom>
      <diagonal/>
    </border>
    <border>
      <left/>
      <right style="double">
        <color indexed="15"/>
      </right>
      <top style="double">
        <color indexed="15"/>
      </top>
      <bottom style="double">
        <color indexed="15"/>
      </bottom>
      <diagonal/>
    </border>
    <border>
      <left/>
      <right style="medium">
        <color indexed="64"/>
      </right>
      <top style="medium">
        <color indexed="64"/>
      </top>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top style="thin">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style="double">
        <color indexed="15"/>
      </left>
      <right/>
      <top/>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6">
    <xf numFmtId="0" fontId="0" fillId="0" borderId="0"/>
    <xf numFmtId="0" fontId="16" fillId="0" borderId="0" applyNumberFormat="0" applyFill="0" applyBorder="0" applyAlignment="0" applyProtection="0">
      <alignment vertical="top"/>
      <protection locked="0"/>
    </xf>
    <xf numFmtId="0" fontId="1" fillId="0" borderId="0"/>
    <xf numFmtId="0" fontId="9" fillId="0" borderId="0"/>
    <xf numFmtId="9" fontId="1" fillId="0" borderId="0" applyFont="0" applyFill="0" applyBorder="0" applyAlignment="0" applyProtection="0"/>
    <xf numFmtId="0" fontId="1" fillId="0" borderId="0"/>
  </cellStyleXfs>
  <cellXfs count="697">
    <xf numFmtId="0" fontId="0" fillId="0" borderId="0" xfId="0"/>
    <xf numFmtId="0" fontId="0" fillId="0" borderId="0" xfId="0" applyAlignment="1">
      <alignment wrapText="1"/>
    </xf>
    <xf numFmtId="0" fontId="4" fillId="0" borderId="0" xfId="0" applyFont="1"/>
    <xf numFmtId="0" fontId="0" fillId="0" borderId="0" xfId="0" applyBorder="1"/>
    <xf numFmtId="0" fontId="0" fillId="0" borderId="0" xfId="0" applyBorder="1" applyAlignment="1">
      <alignment horizontal="center" vertical="center"/>
    </xf>
    <xf numFmtId="0" fontId="0" fillId="0" borderId="0" xfId="0" applyAlignment="1"/>
    <xf numFmtId="0" fontId="0" fillId="0" borderId="0" xfId="0" applyAlignment="1">
      <alignment horizontal="center"/>
    </xf>
    <xf numFmtId="0" fontId="12" fillId="0" borderId="0" xfId="0" applyFont="1" applyAlignment="1">
      <alignment vertical="center"/>
    </xf>
    <xf numFmtId="0" fontId="0" fillId="0" borderId="0" xfId="0" applyAlignment="1">
      <alignment vertical="center"/>
    </xf>
    <xf numFmtId="0" fontId="13" fillId="0" borderId="0" xfId="0" applyFont="1" applyAlignment="1">
      <alignment vertical="center"/>
    </xf>
    <xf numFmtId="0" fontId="14" fillId="0" borderId="0" xfId="0" applyFont="1" applyAlignment="1">
      <alignment horizontal="left" vertical="center"/>
    </xf>
    <xf numFmtId="0" fontId="10" fillId="0" borderId="0" xfId="0" applyFont="1" applyAlignment="1">
      <alignment horizontal="left" vertical="center"/>
    </xf>
    <xf numFmtId="164" fontId="0" fillId="0" borderId="0" xfId="0" applyNumberFormat="1" applyBorder="1" applyAlignment="1">
      <alignment horizontal="center"/>
    </xf>
    <xf numFmtId="0" fontId="0" fillId="0" borderId="0" xfId="0" applyAlignment="1">
      <alignment horizontal="left" vertical="top"/>
    </xf>
    <xf numFmtId="0" fontId="9" fillId="0" borderId="0" xfId="0" applyFont="1" applyFill="1"/>
    <xf numFmtId="0" fontId="9" fillId="0" borderId="0" xfId="0" applyFont="1" applyAlignment="1">
      <alignment vertical="center"/>
    </xf>
    <xf numFmtId="0" fontId="9" fillId="0" borderId="0" xfId="0" applyFont="1"/>
    <xf numFmtId="0" fontId="9" fillId="0" borderId="0" xfId="0" applyFont="1" applyAlignment="1">
      <alignment wrapText="1"/>
    </xf>
    <xf numFmtId="0" fontId="2" fillId="0" borderId="0" xfId="0" applyFont="1" applyFill="1" applyBorder="1" applyAlignment="1">
      <alignment horizontal="center"/>
    </xf>
    <xf numFmtId="1" fontId="2" fillId="0" borderId="0" xfId="0" applyNumberFormat="1" applyFont="1" applyFill="1" applyBorder="1" applyAlignment="1">
      <alignment horizontal="center"/>
    </xf>
    <xf numFmtId="9" fontId="2" fillId="0" borderId="0" xfId="4" applyNumberFormat="1" applyFont="1" applyFill="1" applyBorder="1" applyAlignment="1">
      <alignment horizontal="center"/>
    </xf>
    <xf numFmtId="0" fontId="0" fillId="0" borderId="0" xfId="0" applyProtection="1">
      <protection locked="0"/>
    </xf>
    <xf numFmtId="0" fontId="0" fillId="0" borderId="0" xfId="0" applyAlignment="1" applyProtection="1">
      <alignment wrapText="1"/>
      <protection locked="0"/>
    </xf>
    <xf numFmtId="0" fontId="9" fillId="0" borderId="0" xfId="0" applyFont="1" applyProtection="1">
      <protection locked="0"/>
    </xf>
    <xf numFmtId="0" fontId="9" fillId="0" borderId="0" xfId="0" applyFont="1" applyAlignment="1" applyProtection="1">
      <alignment wrapText="1"/>
      <protection locked="0"/>
    </xf>
    <xf numFmtId="0" fontId="9" fillId="0" borderId="0" xfId="0" applyFont="1" applyFill="1" applyProtection="1">
      <protection locked="0"/>
    </xf>
    <xf numFmtId="0" fontId="9" fillId="0" borderId="0" xfId="0" applyFont="1" applyAlignment="1" applyProtection="1">
      <protection locked="0"/>
    </xf>
    <xf numFmtId="0" fontId="0" fillId="0" borderId="0" xfId="0" applyAlignment="1" applyProtection="1">
      <alignment horizontal="left" wrapText="1"/>
      <protection locked="0"/>
    </xf>
    <xf numFmtId="0" fontId="0" fillId="3" borderId="1" xfId="0" applyFill="1" applyBorder="1" applyAlignment="1">
      <alignment horizontal="center" vertical="center"/>
    </xf>
    <xf numFmtId="0" fontId="0" fillId="4" borderId="1" xfId="0" applyFill="1" applyBorder="1" applyAlignment="1" applyProtection="1">
      <alignment horizontal="center" vertical="center"/>
      <protection locked="0"/>
    </xf>
    <xf numFmtId="0" fontId="0" fillId="0" borderId="1" xfId="0" applyBorder="1" applyAlignment="1" applyProtection="1">
      <alignment horizontal="center" vertical="center"/>
    </xf>
    <xf numFmtId="0" fontId="0" fillId="7" borderId="1" xfId="0" applyFill="1" applyBorder="1" applyAlignment="1" applyProtection="1">
      <alignment horizontal="center" vertical="center"/>
    </xf>
    <xf numFmtId="0" fontId="0" fillId="0" borderId="1" xfId="4" quotePrefix="1" applyNumberFormat="1" applyFont="1" applyBorder="1" applyAlignment="1" applyProtection="1">
      <alignment horizontal="center" vertical="center"/>
    </xf>
    <xf numFmtId="0" fontId="0" fillId="4" borderId="0" xfId="0" applyFill="1" applyBorder="1"/>
    <xf numFmtId="0" fontId="0" fillId="4" borderId="0" xfId="0" applyFill="1" applyBorder="1" applyAlignment="1">
      <alignment horizontal="center" vertical="center"/>
    </xf>
    <xf numFmtId="0" fontId="7" fillId="4" borderId="0" xfId="0" applyFont="1" applyFill="1" applyBorder="1" applyAlignment="1">
      <alignment horizontal="left"/>
    </xf>
    <xf numFmtId="0" fontId="2" fillId="4" borderId="1" xfId="0" applyFont="1" applyFill="1" applyBorder="1" applyAlignment="1">
      <alignment horizontal="center" vertical="center"/>
    </xf>
    <xf numFmtId="0" fontId="9" fillId="4" borderId="0" xfId="0" applyFont="1" applyFill="1" applyBorder="1"/>
    <xf numFmtId="0" fontId="9" fillId="4" borderId="0" xfId="0" applyFont="1" applyFill="1" applyBorder="1" applyAlignment="1">
      <alignment vertical="center"/>
    </xf>
    <xf numFmtId="0" fontId="9" fillId="4" borderId="0" xfId="0" applyFont="1" applyFill="1" applyBorder="1" applyAlignment="1">
      <alignment horizontal="center" vertical="center"/>
    </xf>
    <xf numFmtId="0" fontId="3" fillId="4" borderId="0" xfId="0" applyFont="1" applyFill="1" applyBorder="1" applyAlignment="1" applyProtection="1">
      <alignment horizontal="center" vertical="center"/>
      <protection locked="0"/>
    </xf>
    <xf numFmtId="0" fontId="0" fillId="4" borderId="6" xfId="0" applyFill="1" applyBorder="1" applyAlignment="1" applyProtection="1">
      <alignment horizontal="center" vertical="center"/>
      <protection locked="0"/>
    </xf>
    <xf numFmtId="0" fontId="2" fillId="4" borderId="21" xfId="0" applyFont="1" applyFill="1" applyBorder="1" applyAlignment="1">
      <alignment horizontal="center"/>
    </xf>
    <xf numFmtId="0" fontId="18" fillId="0" borderId="0" xfId="0" applyFont="1" applyFill="1" applyBorder="1" applyAlignment="1">
      <alignment vertical="center" wrapText="1"/>
    </xf>
    <xf numFmtId="0" fontId="9" fillId="4" borderId="0" xfId="0" applyFont="1" applyFill="1" applyBorder="1" applyAlignment="1">
      <alignment horizontal="centerContinuous"/>
    </xf>
    <xf numFmtId="0" fontId="9" fillId="0" borderId="0" xfId="0" applyFont="1" applyAlignment="1">
      <alignment horizontal="left" vertical="top"/>
    </xf>
    <xf numFmtId="0" fontId="9" fillId="4" borderId="0" xfId="0" applyFont="1" applyFill="1" applyBorder="1" applyProtection="1"/>
    <xf numFmtId="0" fontId="9" fillId="4" borderId="1" xfId="0" applyFont="1" applyFill="1" applyBorder="1" applyAlignment="1" applyProtection="1">
      <alignment horizontal="center" vertical="center"/>
      <protection locked="0"/>
    </xf>
    <xf numFmtId="0" fontId="9" fillId="0" borderId="22" xfId="0" applyFont="1" applyBorder="1" applyAlignment="1">
      <alignment horizontal="center"/>
    </xf>
    <xf numFmtId="0" fontId="9" fillId="0" borderId="0" xfId="0" applyFont="1" applyBorder="1" applyAlignment="1">
      <alignment horizontal="center"/>
    </xf>
    <xf numFmtId="0" fontId="1" fillId="0" borderId="0" xfId="2"/>
    <xf numFmtId="0" fontId="1" fillId="0" borderId="0" xfId="2" applyAlignment="1">
      <alignment wrapText="1"/>
    </xf>
    <xf numFmtId="0" fontId="1" fillId="6" borderId="10" xfId="2" applyFill="1" applyBorder="1" applyAlignment="1">
      <alignment horizontal="center" wrapText="1"/>
    </xf>
    <xf numFmtId="165" fontId="1" fillId="6" borderId="10" xfId="2" applyNumberFormat="1" applyFill="1" applyBorder="1" applyAlignment="1">
      <alignment horizontal="center" wrapText="1"/>
    </xf>
    <xf numFmtId="0" fontId="1" fillId="0" borderId="24" xfId="2" applyBorder="1" applyAlignment="1">
      <alignment horizontal="center" vertical="center" wrapText="1"/>
    </xf>
    <xf numFmtId="165" fontId="1" fillId="0" borderId="24" xfId="2" applyNumberFormat="1" applyFont="1" applyBorder="1" applyAlignment="1">
      <alignment horizontal="center" vertical="center" wrapText="1"/>
    </xf>
    <xf numFmtId="165" fontId="1" fillId="0" borderId="24" xfId="2" applyNumberFormat="1" applyBorder="1" applyAlignment="1">
      <alignment horizontal="center" vertical="center" wrapText="1"/>
    </xf>
    <xf numFmtId="0" fontId="1" fillId="0" borderId="20" xfId="2" applyFont="1" applyFill="1" applyBorder="1" applyAlignment="1">
      <alignment vertical="center" wrapText="1"/>
    </xf>
    <xf numFmtId="0" fontId="1" fillId="0" borderId="24" xfId="2" applyFont="1" applyBorder="1" applyAlignment="1">
      <alignment horizontal="center" vertical="center" wrapText="1"/>
    </xf>
    <xf numFmtId="0" fontId="1" fillId="0" borderId="10" xfId="2" applyBorder="1" applyAlignment="1">
      <alignment horizontal="center" vertical="center" wrapText="1"/>
    </xf>
    <xf numFmtId="0" fontId="1" fillId="0" borderId="11" xfId="2" applyFont="1" applyFill="1" applyBorder="1" applyAlignment="1">
      <alignment vertical="center" wrapText="1"/>
    </xf>
    <xf numFmtId="0" fontId="1" fillId="0" borderId="10" xfId="2" applyFont="1" applyBorder="1" applyAlignment="1">
      <alignment horizontal="center" vertical="center" wrapText="1"/>
    </xf>
    <xf numFmtId="165" fontId="1" fillId="0" borderId="10" xfId="2" applyNumberFormat="1" applyFont="1" applyBorder="1" applyAlignment="1">
      <alignment horizontal="center" vertical="center" wrapText="1"/>
    </xf>
    <xf numFmtId="0" fontId="1" fillId="6" borderId="1" xfId="2" applyFill="1" applyBorder="1" applyAlignment="1">
      <alignment horizontal="center" vertical="center" wrapText="1"/>
    </xf>
    <xf numFmtId="165" fontId="1" fillId="6" borderId="1" xfId="2" applyNumberFormat="1" applyFill="1" applyBorder="1" applyAlignment="1">
      <alignment horizontal="center" vertical="center" wrapText="1"/>
    </xf>
    <xf numFmtId="0" fontId="9" fillId="0" borderId="25" xfId="3" applyBorder="1" applyAlignment="1">
      <alignment vertical="center"/>
    </xf>
    <xf numFmtId="0" fontId="9" fillId="0" borderId="20" xfId="3" applyBorder="1" applyAlignment="1">
      <alignment vertical="center"/>
    </xf>
    <xf numFmtId="0" fontId="1" fillId="0" borderId="11" xfId="2" applyFill="1" applyBorder="1" applyAlignment="1">
      <alignment vertical="center" wrapText="1"/>
    </xf>
    <xf numFmtId="0" fontId="1" fillId="0" borderId="25" xfId="2" applyFill="1" applyBorder="1" applyAlignment="1">
      <alignment vertical="center"/>
    </xf>
    <xf numFmtId="0" fontId="1" fillId="0" borderId="20" xfId="2" applyFill="1" applyBorder="1" applyAlignment="1">
      <alignment vertical="center" wrapText="1"/>
    </xf>
    <xf numFmtId="165" fontId="1" fillId="0" borderId="10" xfId="2" applyNumberFormat="1" applyBorder="1" applyAlignment="1">
      <alignment horizontal="center" vertical="center" wrapText="1"/>
    </xf>
    <xf numFmtId="0" fontId="1" fillId="0" borderId="25" xfId="2" applyFill="1" applyBorder="1" applyAlignment="1">
      <alignment vertical="center" wrapText="1"/>
    </xf>
    <xf numFmtId="0" fontId="1" fillId="0" borderId="20" xfId="2" applyFill="1" applyBorder="1" applyAlignment="1">
      <alignment vertical="center"/>
    </xf>
    <xf numFmtId="0" fontId="2" fillId="0" borderId="0" xfId="2" applyFont="1"/>
    <xf numFmtId="0" fontId="1" fillId="0" borderId="0" xfId="2" applyAlignment="1">
      <alignment horizontal="center"/>
    </xf>
    <xf numFmtId="165" fontId="1" fillId="0" borderId="0" xfId="2" applyNumberFormat="1" applyAlignment="1">
      <alignment horizontal="center"/>
    </xf>
    <xf numFmtId="0" fontId="0" fillId="0" borderId="0" xfId="0" applyBorder="1" applyAlignment="1">
      <alignment wrapText="1"/>
    </xf>
    <xf numFmtId="0" fontId="9" fillId="0" borderId="25" xfId="2" applyFont="1" applyFill="1" applyBorder="1" applyAlignment="1">
      <alignment vertical="center" wrapText="1"/>
    </xf>
    <xf numFmtId="0" fontId="9" fillId="0" borderId="20" xfId="2" applyFont="1" applyFill="1" applyBorder="1" applyAlignment="1">
      <alignment vertical="center" wrapText="1"/>
    </xf>
    <xf numFmtId="0" fontId="26" fillId="0" borderId="0" xfId="0" applyFont="1" applyProtection="1">
      <protection locked="0"/>
    </xf>
    <xf numFmtId="0" fontId="16" fillId="0" borderId="0" xfId="1" applyAlignment="1" applyProtection="1">
      <protection locked="0"/>
    </xf>
    <xf numFmtId="0" fontId="1" fillId="0" borderId="0" xfId="0" applyFont="1" applyProtection="1">
      <protection locked="0"/>
    </xf>
    <xf numFmtId="0" fontId="0" fillId="4" borderId="0" xfId="0" applyFill="1" applyBorder="1" applyAlignment="1">
      <alignment wrapText="1"/>
    </xf>
    <xf numFmtId="0" fontId="1" fillId="4" borderId="0" xfId="0" applyFont="1" applyFill="1" applyBorder="1" applyAlignment="1">
      <alignment wrapText="1"/>
    </xf>
    <xf numFmtId="0" fontId="0" fillId="0" borderId="0" xfId="0" applyAlignment="1">
      <alignment wrapText="1"/>
    </xf>
    <xf numFmtId="0" fontId="0" fillId="4" borderId="0" xfId="0" applyFill="1" applyBorder="1" applyAlignment="1">
      <alignment vertical="top" wrapText="1"/>
    </xf>
    <xf numFmtId="0" fontId="17" fillId="4" borderId="0" xfId="1" applyFont="1" applyFill="1" applyBorder="1" applyAlignment="1" applyProtection="1">
      <alignment vertical="top" wrapText="1"/>
    </xf>
    <xf numFmtId="0" fontId="17" fillId="4" borderId="0" xfId="1" applyFont="1" applyFill="1" applyBorder="1" applyAlignment="1" applyProtection="1">
      <alignment wrapText="1"/>
    </xf>
    <xf numFmtId="0" fontId="24" fillId="4" borderId="0" xfId="3" applyFont="1" applyFill="1" applyBorder="1" applyAlignment="1" applyProtection="1">
      <alignment horizontal="center" vertical="center" wrapText="1"/>
      <protection locked="0"/>
    </xf>
    <xf numFmtId="0" fontId="0" fillId="0" borderId="0" xfId="0" applyAlignment="1">
      <alignment vertical="top" wrapText="1"/>
    </xf>
    <xf numFmtId="0" fontId="20" fillId="4" borderId="0" xfId="0" applyFont="1" applyFill="1" applyBorder="1" applyAlignment="1">
      <alignment vertical="top" wrapText="1"/>
    </xf>
    <xf numFmtId="0" fontId="0" fillId="0" borderId="0" xfId="0" applyFill="1" applyAlignment="1">
      <alignment vertical="top" wrapText="1"/>
    </xf>
    <xf numFmtId="0" fontId="9" fillId="4" borderId="0" xfId="0" applyFont="1" applyFill="1" applyBorder="1" applyAlignment="1">
      <alignment vertical="top" wrapText="1"/>
    </xf>
    <xf numFmtId="0" fontId="9" fillId="0" borderId="0" xfId="0" applyFont="1" applyAlignment="1">
      <alignment vertical="top" wrapText="1"/>
    </xf>
    <xf numFmtId="0" fontId="21" fillId="4" borderId="0" xfId="0" applyFont="1" applyFill="1" applyBorder="1" applyAlignment="1" applyProtection="1">
      <alignment horizontal="center" vertical="top" wrapText="1"/>
      <protection locked="0"/>
    </xf>
    <xf numFmtId="0" fontId="9" fillId="4" borderId="0" xfId="0" applyFont="1" applyFill="1" applyBorder="1" applyAlignment="1">
      <alignment wrapText="1"/>
    </xf>
    <xf numFmtId="15" fontId="9" fillId="4" borderId="0" xfId="0" applyNumberFormat="1" applyFont="1" applyFill="1" applyBorder="1" applyAlignment="1">
      <alignment horizontal="center" vertical="center"/>
    </xf>
    <xf numFmtId="15" fontId="9" fillId="4" borderId="0" xfId="0" applyNumberFormat="1" applyFont="1" applyFill="1" applyBorder="1" applyAlignment="1" applyProtection="1">
      <alignment horizontal="center" vertical="center"/>
      <protection locked="0"/>
    </xf>
    <xf numFmtId="0" fontId="9" fillId="10" borderId="18" xfId="0" applyFont="1" applyFill="1" applyBorder="1" applyAlignment="1" applyProtection="1">
      <alignment vertical="center" wrapText="1"/>
      <protection locked="0"/>
    </xf>
    <xf numFmtId="0" fontId="9" fillId="10" borderId="0" xfId="0" applyFont="1" applyFill="1" applyBorder="1" applyAlignment="1">
      <alignment vertical="center"/>
    </xf>
    <xf numFmtId="0" fontId="9" fillId="10" borderId="0" xfId="0" applyFont="1" applyFill="1" applyBorder="1" applyAlignment="1" applyProtection="1">
      <alignment vertical="center" wrapText="1"/>
      <protection locked="0"/>
    </xf>
    <xf numFmtId="0" fontId="9" fillId="10" borderId="0" xfId="0" applyFont="1" applyFill="1" applyBorder="1"/>
    <xf numFmtId="0" fontId="0" fillId="9" borderId="1" xfId="0" applyFill="1" applyBorder="1" applyAlignment="1">
      <alignment horizontal="center" vertical="center"/>
    </xf>
    <xf numFmtId="0" fontId="0" fillId="11" borderId="1" xfId="0" applyFill="1" applyBorder="1" applyAlignment="1">
      <alignment horizontal="center" vertical="center"/>
    </xf>
    <xf numFmtId="0" fontId="1" fillId="4" borderId="13" xfId="0" applyFont="1" applyFill="1" applyBorder="1" applyAlignment="1">
      <alignment wrapText="1"/>
    </xf>
    <xf numFmtId="0" fontId="1" fillId="4" borderId="24" xfId="0" applyFont="1" applyFill="1" applyBorder="1" applyAlignment="1">
      <alignment wrapText="1"/>
    </xf>
    <xf numFmtId="0" fontId="1" fillId="4" borderId="10" xfId="0" applyFont="1" applyFill="1" applyBorder="1" applyAlignment="1">
      <alignment wrapText="1"/>
    </xf>
    <xf numFmtId="15" fontId="9" fillId="4" borderId="0" xfId="0" applyNumberFormat="1" applyFont="1" applyFill="1" applyBorder="1" applyAlignment="1" applyProtection="1">
      <alignment horizontal="left" vertical="center"/>
    </xf>
    <xf numFmtId="0" fontId="9" fillId="4" borderId="16" xfId="0" applyFont="1" applyFill="1" applyBorder="1" applyAlignment="1">
      <alignment vertical="center"/>
    </xf>
    <xf numFmtId="0" fontId="1" fillId="4" borderId="0" xfId="0" applyFont="1" applyFill="1" applyBorder="1" applyProtection="1"/>
    <xf numFmtId="0" fontId="9" fillId="0" borderId="7" xfId="0" applyFont="1" applyBorder="1"/>
    <xf numFmtId="0" fontId="9" fillId="4" borderId="17" xfId="0" applyFont="1" applyFill="1" applyBorder="1"/>
    <xf numFmtId="0" fontId="9" fillId="10" borderId="17" xfId="0" applyFont="1" applyFill="1" applyBorder="1"/>
    <xf numFmtId="0" fontId="9" fillId="4" borderId="17" xfId="0" applyFont="1" applyFill="1" applyBorder="1" applyAlignment="1">
      <alignment vertical="center"/>
    </xf>
    <xf numFmtId="0" fontId="9" fillId="4" borderId="15" xfId="0" applyFont="1" applyFill="1" applyBorder="1" applyAlignment="1" applyProtection="1">
      <alignment horizontal="center"/>
    </xf>
    <xf numFmtId="0" fontId="9" fillId="4" borderId="17" xfId="0" applyFont="1" applyFill="1" applyBorder="1" applyProtection="1"/>
    <xf numFmtId="0" fontId="9" fillId="4" borderId="15" xfId="0" applyFont="1" applyFill="1" applyBorder="1" applyAlignment="1" applyProtection="1">
      <alignment horizontal="center"/>
      <protection locked="0"/>
    </xf>
    <xf numFmtId="0" fontId="9" fillId="4" borderId="15" xfId="0" applyFont="1" applyFill="1" applyBorder="1" applyAlignment="1">
      <alignment vertical="center"/>
    </xf>
    <xf numFmtId="0" fontId="4" fillId="0" borderId="17" xfId="0" applyFont="1" applyBorder="1" applyAlignment="1">
      <alignment horizontal="left" vertical="center"/>
    </xf>
    <xf numFmtId="0" fontId="9" fillId="10" borderId="15" xfId="0" applyFont="1" applyFill="1" applyBorder="1"/>
    <xf numFmtId="15" fontId="9" fillId="4" borderId="0" xfId="0" applyNumberFormat="1" applyFont="1" applyFill="1" applyBorder="1" applyAlignment="1" applyProtection="1">
      <alignment vertical="center"/>
    </xf>
    <xf numFmtId="15" fontId="9" fillId="4" borderId="15" xfId="0" applyNumberFormat="1" applyFont="1" applyFill="1" applyBorder="1" applyAlignment="1" applyProtection="1">
      <alignment vertical="center"/>
    </xf>
    <xf numFmtId="15" fontId="1" fillId="4" borderId="0" xfId="0" applyNumberFormat="1" applyFont="1" applyFill="1" applyBorder="1" applyAlignment="1" applyProtection="1">
      <alignment vertical="center"/>
    </xf>
    <xf numFmtId="0" fontId="9" fillId="4" borderId="0" xfId="0" applyFont="1" applyFill="1" applyBorder="1" applyAlignment="1">
      <alignment horizontal="center"/>
    </xf>
    <xf numFmtId="0" fontId="1" fillId="4" borderId="0" xfId="0" applyFont="1" applyFill="1" applyBorder="1" applyAlignment="1">
      <alignment horizontal="left"/>
    </xf>
    <xf numFmtId="15" fontId="9" fillId="10" borderId="0" xfId="0" applyNumberFormat="1" applyFont="1" applyFill="1" applyBorder="1" applyAlignment="1">
      <alignment horizontal="left" vertical="center"/>
    </xf>
    <xf numFmtId="15" fontId="9" fillId="10" borderId="15" xfId="0" applyNumberFormat="1" applyFont="1" applyFill="1" applyBorder="1" applyAlignment="1">
      <alignment horizontal="left" vertical="center"/>
    </xf>
    <xf numFmtId="0" fontId="8" fillId="4" borderId="23" xfId="0" applyFont="1" applyFill="1" applyBorder="1" applyAlignment="1">
      <alignment vertical="center"/>
    </xf>
    <xf numFmtId="0" fontId="0" fillId="10" borderId="0" xfId="0" applyFill="1"/>
    <xf numFmtId="0" fontId="0" fillId="10" borderId="0" xfId="0" applyFill="1" applyAlignment="1">
      <alignment horizontal="center"/>
    </xf>
    <xf numFmtId="0" fontId="0" fillId="4" borderId="17" xfId="0" applyFill="1" applyBorder="1"/>
    <xf numFmtId="15" fontId="9" fillId="10" borderId="32" xfId="0" applyNumberFormat="1" applyFont="1" applyFill="1" applyBorder="1" applyAlignment="1">
      <alignment horizontal="left" vertical="center"/>
    </xf>
    <xf numFmtId="0" fontId="1" fillId="4" borderId="33" xfId="0" applyFont="1" applyFill="1" applyBorder="1" applyAlignment="1">
      <alignment horizontal="center"/>
    </xf>
    <xf numFmtId="0" fontId="9" fillId="4" borderId="15" xfId="0" applyFont="1" applyFill="1" applyBorder="1" applyAlignment="1">
      <alignment horizontal="center"/>
    </xf>
    <xf numFmtId="0" fontId="0" fillId="0" borderId="0" xfId="0" applyAlignment="1">
      <alignment vertical="center" wrapText="1"/>
    </xf>
    <xf numFmtId="0" fontId="0" fillId="4" borderId="0" xfId="0" applyFill="1" applyBorder="1" applyAlignment="1">
      <alignment vertical="center" wrapText="1"/>
    </xf>
    <xf numFmtId="0" fontId="17" fillId="4" borderId="0" xfId="1" applyFont="1" applyFill="1" applyBorder="1" applyAlignment="1" applyProtection="1">
      <alignment vertical="center" wrapText="1"/>
    </xf>
    <xf numFmtId="0" fontId="1" fillId="4" borderId="0" xfId="0" applyFont="1" applyFill="1" applyBorder="1" applyAlignment="1">
      <alignment vertical="center" wrapText="1"/>
    </xf>
    <xf numFmtId="0" fontId="21" fillId="4" borderId="0" xfId="0" applyFont="1" applyFill="1" applyBorder="1" applyAlignment="1" applyProtection="1">
      <alignment horizontal="center" vertical="center" wrapText="1"/>
      <protection locked="0"/>
    </xf>
    <xf numFmtId="0" fontId="1" fillId="4" borderId="17" xfId="0" applyFont="1" applyFill="1" applyBorder="1" applyAlignment="1">
      <alignment horizontal="right" vertical="center"/>
    </xf>
    <xf numFmtId="0" fontId="0" fillId="0" borderId="0" xfId="0" applyBorder="1" applyAlignment="1">
      <alignment vertical="center" wrapText="1"/>
    </xf>
    <xf numFmtId="0" fontId="0" fillId="4" borderId="17" xfId="0" applyFill="1" applyBorder="1" applyAlignment="1">
      <alignment horizontal="left" vertical="center"/>
    </xf>
    <xf numFmtId="0" fontId="0" fillId="0" borderId="17" xfId="0" applyBorder="1" applyAlignment="1">
      <alignment horizontal="left" vertical="center"/>
    </xf>
    <xf numFmtId="0" fontId="2" fillId="4" borderId="0" xfId="1" applyFont="1" applyFill="1" applyBorder="1" applyAlignment="1" applyProtection="1">
      <alignment horizontal="right"/>
    </xf>
    <xf numFmtId="0" fontId="2" fillId="4" borderId="0" xfId="0" applyFont="1" applyFill="1" applyBorder="1" applyAlignment="1">
      <alignment horizontal="right"/>
    </xf>
    <xf numFmtId="0" fontId="2" fillId="4" borderId="0" xfId="3" applyFont="1" applyFill="1" applyBorder="1" applyAlignment="1" applyProtection="1">
      <alignment horizontal="right"/>
      <protection locked="0"/>
    </xf>
    <xf numFmtId="0" fontId="24" fillId="10" borderId="0" xfId="3" applyFont="1" applyFill="1" applyBorder="1" applyAlignment="1" applyProtection="1">
      <alignment horizontal="center" vertical="center" wrapText="1"/>
      <protection locked="0"/>
    </xf>
    <xf numFmtId="0" fontId="0" fillId="10" borderId="17" xfId="0" applyFill="1" applyBorder="1" applyAlignment="1">
      <alignment horizontal="left" vertical="center"/>
    </xf>
    <xf numFmtId="0" fontId="0" fillId="10" borderId="0" xfId="0" applyFill="1" applyBorder="1" applyAlignment="1">
      <alignment vertical="center" wrapText="1"/>
    </xf>
    <xf numFmtId="0" fontId="0" fillId="10" borderId="0" xfId="0" applyFill="1" applyBorder="1" applyAlignment="1">
      <alignment wrapText="1"/>
    </xf>
    <xf numFmtId="0" fontId="17" fillId="10" borderId="0" xfId="1" applyFont="1" applyFill="1" applyBorder="1" applyAlignment="1" applyProtection="1">
      <alignment vertical="center" wrapText="1"/>
    </xf>
    <xf numFmtId="0" fontId="17" fillId="10" borderId="0" xfId="1" applyFont="1" applyFill="1" applyBorder="1" applyAlignment="1" applyProtection="1">
      <alignment wrapText="1"/>
    </xf>
    <xf numFmtId="0" fontId="0" fillId="10" borderId="16" xfId="0" applyFill="1" applyBorder="1" applyAlignment="1">
      <alignment wrapText="1"/>
    </xf>
    <xf numFmtId="0" fontId="0" fillId="10" borderId="21" xfId="0" applyFill="1" applyBorder="1" applyAlignment="1">
      <alignment wrapText="1"/>
    </xf>
    <xf numFmtId="0" fontId="0" fillId="0" borderId="7" xfId="0" applyBorder="1" applyAlignment="1">
      <alignment horizontal="left" vertical="center"/>
    </xf>
    <xf numFmtId="0" fontId="8" fillId="4" borderId="0" xfId="0" applyFont="1" applyFill="1" applyBorder="1" applyAlignment="1">
      <alignment horizontal="right" vertical="center"/>
    </xf>
    <xf numFmtId="0" fontId="0" fillId="4" borderId="16" xfId="0" applyFill="1" applyBorder="1" applyAlignment="1">
      <alignment wrapText="1"/>
    </xf>
    <xf numFmtId="0" fontId="5" fillId="10" borderId="0" xfId="0" applyFont="1" applyFill="1" applyBorder="1" applyAlignment="1">
      <alignment horizontal="center" vertical="center" wrapText="1"/>
    </xf>
    <xf numFmtId="0" fontId="5" fillId="10" borderId="0" xfId="0" applyFont="1" applyFill="1" applyBorder="1" applyAlignment="1">
      <alignment horizontal="center" vertical="center"/>
    </xf>
    <xf numFmtId="0" fontId="0" fillId="4" borderId="0" xfId="0" applyFill="1" applyBorder="1" applyAlignment="1">
      <alignment horizontal="center" vertical="center" wrapText="1"/>
    </xf>
    <xf numFmtId="0" fontId="8" fillId="4" borderId="0" xfId="0" applyFont="1" applyFill="1" applyBorder="1" applyAlignment="1">
      <alignment horizontal="right" vertical="top"/>
    </xf>
    <xf numFmtId="0" fontId="20" fillId="4" borderId="16" xfId="0" applyFont="1" applyFill="1" applyBorder="1" applyAlignment="1">
      <alignment vertical="top" wrapText="1"/>
    </xf>
    <xf numFmtId="0" fontId="3" fillId="10" borderId="17" xfId="0" applyFont="1" applyFill="1" applyBorder="1" applyAlignment="1">
      <alignment horizontal="center" vertical="center"/>
    </xf>
    <xf numFmtId="0" fontId="9" fillId="4" borderId="17" xfId="0" applyFont="1" applyFill="1" applyBorder="1" applyAlignment="1">
      <alignment vertical="top"/>
    </xf>
    <xf numFmtId="0" fontId="9" fillId="4" borderId="40" xfId="0" applyFont="1" applyFill="1" applyBorder="1" applyAlignment="1">
      <alignment vertical="top"/>
    </xf>
    <xf numFmtId="0" fontId="8" fillId="4" borderId="17" xfId="0" applyFont="1" applyFill="1" applyBorder="1" applyAlignment="1">
      <alignment horizontal="left" vertical="top"/>
    </xf>
    <xf numFmtId="0" fontId="0" fillId="4" borderId="17" xfId="0" applyFill="1" applyBorder="1" applyAlignment="1">
      <alignment horizontal="left" vertical="center" wrapText="1"/>
    </xf>
    <xf numFmtId="0" fontId="0" fillId="4" borderId="17" xfId="0" applyFill="1" applyBorder="1" applyAlignment="1">
      <alignment horizontal="left" vertical="top"/>
    </xf>
    <xf numFmtId="0" fontId="0" fillId="4" borderId="17" xfId="0" applyFill="1" applyBorder="1" applyAlignment="1">
      <alignment horizontal="left" vertical="top" wrapText="1"/>
    </xf>
    <xf numFmtId="0" fontId="0" fillId="0" borderId="17" xfId="0" applyBorder="1" applyAlignment="1" applyProtection="1">
      <alignment vertical="center"/>
      <protection locked="0"/>
    </xf>
    <xf numFmtId="0" fontId="19" fillId="0" borderId="1" xfId="2" applyFont="1" applyFill="1" applyBorder="1" applyAlignment="1">
      <alignment horizontal="center" vertical="center" wrapText="1"/>
    </xf>
    <xf numFmtId="165" fontId="19" fillId="0" borderId="1" xfId="2" applyNumberFormat="1" applyFont="1" applyFill="1" applyBorder="1" applyAlignment="1">
      <alignment horizontal="center" vertical="center" wrapText="1"/>
    </xf>
    <xf numFmtId="1" fontId="2" fillId="0" borderId="24" xfId="2" applyNumberFormat="1" applyFont="1" applyBorder="1" applyAlignment="1">
      <alignment horizontal="center" vertical="center" wrapText="1"/>
    </xf>
    <xf numFmtId="1" fontId="2" fillId="0" borderId="10" xfId="2" applyNumberFormat="1" applyFont="1" applyBorder="1" applyAlignment="1">
      <alignment horizontal="center" vertical="center" wrapText="1"/>
    </xf>
    <xf numFmtId="0" fontId="1" fillId="0" borderId="0" xfId="2" applyFont="1" applyBorder="1" applyAlignment="1">
      <alignment horizontal="center" vertical="center"/>
    </xf>
    <xf numFmtId="0" fontId="0" fillId="10" borderId="19" xfId="0" applyFill="1" applyBorder="1" applyAlignment="1">
      <alignment vertical="center" wrapText="1"/>
    </xf>
    <xf numFmtId="0" fontId="0" fillId="10" borderId="19" xfId="0" applyFill="1" applyBorder="1" applyAlignment="1">
      <alignment wrapText="1"/>
    </xf>
    <xf numFmtId="0" fontId="1" fillId="10" borderId="19" xfId="0" applyFont="1" applyFill="1" applyBorder="1" applyAlignment="1">
      <alignment horizontal="right"/>
    </xf>
    <xf numFmtId="0" fontId="1" fillId="10" borderId="0" xfId="0" applyFont="1" applyFill="1" applyBorder="1" applyAlignment="1">
      <alignment horizontal="right"/>
    </xf>
    <xf numFmtId="0" fontId="1" fillId="10" borderId="0" xfId="2" applyFill="1" applyAlignment="1">
      <alignment horizontal="center"/>
    </xf>
    <xf numFmtId="0" fontId="1" fillId="10" borderId="0" xfId="2" applyFill="1"/>
    <xf numFmtId="165" fontId="1" fillId="10" borderId="0" xfId="2" applyNumberFormat="1" applyFill="1" applyAlignment="1">
      <alignment horizontal="center"/>
    </xf>
    <xf numFmtId="0" fontId="1" fillId="10" borderId="1" xfId="0" applyFont="1" applyFill="1" applyBorder="1" applyAlignment="1">
      <alignment vertical="center" wrapText="1"/>
    </xf>
    <xf numFmtId="0" fontId="1" fillId="4" borderId="1" xfId="0" applyFont="1" applyFill="1" applyBorder="1" applyAlignment="1">
      <alignment vertical="top" wrapText="1"/>
    </xf>
    <xf numFmtId="0" fontId="2" fillId="4" borderId="1" xfId="0" applyFont="1" applyFill="1" applyBorder="1" applyAlignment="1">
      <alignment horizontal="center" vertical="center" wrapText="1"/>
    </xf>
    <xf numFmtId="9" fontId="2" fillId="0" borderId="1" xfId="4" applyFont="1" applyBorder="1" applyAlignment="1">
      <alignment horizontal="center" wrapText="1"/>
    </xf>
    <xf numFmtId="0" fontId="29" fillId="0" borderId="0" xfId="0" applyFont="1" applyFill="1" applyBorder="1" applyAlignment="1">
      <alignment vertical="center" wrapText="1"/>
    </xf>
    <xf numFmtId="0" fontId="0" fillId="0" borderId="7" xfId="0" applyBorder="1" applyAlignment="1">
      <alignment horizontal="center" vertical="center"/>
    </xf>
    <xf numFmtId="0" fontId="0" fillId="0" borderId="17" xfId="0" applyBorder="1" applyAlignment="1">
      <alignment horizontal="center" vertical="center"/>
    </xf>
    <xf numFmtId="0" fontId="0" fillId="10" borderId="17" xfId="0" applyFill="1" applyBorder="1" applyAlignment="1">
      <alignment horizontal="center" vertical="center"/>
    </xf>
    <xf numFmtId="0" fontId="0" fillId="4" borderId="17" xfId="0" applyFill="1" applyBorder="1" applyAlignment="1">
      <alignment horizontal="center" vertical="center"/>
    </xf>
    <xf numFmtId="0" fontId="8" fillId="4" borderId="17" xfId="0" applyFont="1" applyFill="1" applyBorder="1" applyAlignment="1">
      <alignment horizontal="center" vertical="center"/>
    </xf>
    <xf numFmtId="0" fontId="0" fillId="4" borderId="37" xfId="0" applyFill="1" applyBorder="1" applyAlignment="1">
      <alignment horizontal="center" vertical="center"/>
    </xf>
    <xf numFmtId="0" fontId="0" fillId="4" borderId="17" xfId="0" applyFill="1" applyBorder="1" applyAlignment="1">
      <alignment horizontal="center" vertical="center" wrapText="1"/>
    </xf>
    <xf numFmtId="0" fontId="1" fillId="4" borderId="37" xfId="0" applyFont="1" applyFill="1" applyBorder="1" applyAlignment="1">
      <alignment horizontal="center" vertical="center"/>
    </xf>
    <xf numFmtId="0" fontId="1" fillId="15" borderId="37" xfId="0" applyFont="1" applyFill="1" applyBorder="1" applyAlignment="1">
      <alignment horizontal="center" vertical="center"/>
    </xf>
    <xf numFmtId="0" fontId="2" fillId="4" borderId="17" xfId="0" applyFont="1" applyFill="1" applyBorder="1" applyAlignment="1">
      <alignment horizontal="center" vertical="center"/>
    </xf>
    <xf numFmtId="0" fontId="1" fillId="10" borderId="37" xfId="0" applyFont="1" applyFill="1" applyBorder="1" applyAlignment="1">
      <alignment horizontal="center" vertical="center"/>
    </xf>
    <xf numFmtId="0" fontId="0" fillId="10" borderId="17" xfId="0" applyFill="1" applyBorder="1" applyAlignment="1">
      <alignment horizontal="center" vertical="center" wrapText="1"/>
    </xf>
    <xf numFmtId="0" fontId="0" fillId="0" borderId="0" xfId="0" applyAlignment="1">
      <alignment horizontal="center" vertical="center"/>
    </xf>
    <xf numFmtId="0" fontId="9" fillId="0" borderId="0" xfId="0" applyFont="1" applyAlignment="1">
      <alignment horizontal="center" vertical="center"/>
    </xf>
    <xf numFmtId="0" fontId="0" fillId="0" borderId="37" xfId="0" applyBorder="1" applyAlignment="1">
      <alignment horizontal="center" vertical="center"/>
    </xf>
    <xf numFmtId="0" fontId="0" fillId="0" borderId="37" xfId="0" applyBorder="1" applyAlignment="1" applyProtection="1">
      <alignment horizontal="center" vertical="center"/>
      <protection locked="0"/>
    </xf>
    <xf numFmtId="0" fontId="31" fillId="0" borderId="0" xfId="0" applyFont="1" applyAlignment="1">
      <alignment horizontal="center" vertical="center"/>
    </xf>
    <xf numFmtId="0" fontId="2" fillId="4" borderId="0" xfId="0" applyFont="1" applyFill="1" applyBorder="1" applyAlignment="1">
      <alignment horizontal="center" vertical="center"/>
    </xf>
    <xf numFmtId="0" fontId="2" fillId="6" borderId="6" xfId="2" applyFont="1" applyFill="1" applyBorder="1" applyAlignment="1">
      <alignment horizontal="center" vertical="center" wrapText="1"/>
    </xf>
    <xf numFmtId="164" fontId="18" fillId="16" borderId="1" xfId="3" applyNumberFormat="1" applyFont="1" applyFill="1" applyBorder="1" applyAlignment="1">
      <alignment horizontal="center" vertical="center" wrapText="1"/>
    </xf>
    <xf numFmtId="0" fontId="2" fillId="16" borderId="6" xfId="2" applyFont="1" applyFill="1" applyBorder="1" applyAlignment="1">
      <alignment horizontal="left" vertical="center" wrapText="1"/>
    </xf>
    <xf numFmtId="0" fontId="10" fillId="4" borderId="0" xfId="0" applyFont="1" applyFill="1" applyBorder="1" applyAlignment="1">
      <alignment horizontal="center"/>
    </xf>
    <xf numFmtId="0" fontId="1" fillId="0" borderId="0" xfId="0" applyNumberFormat="1" applyFont="1" applyFill="1" applyBorder="1" applyAlignment="1">
      <alignment wrapText="1"/>
    </xf>
    <xf numFmtId="0" fontId="1" fillId="10" borderId="0" xfId="0" applyFont="1" applyFill="1" applyBorder="1"/>
    <xf numFmtId="0" fontId="1" fillId="10" borderId="0" xfId="2" applyFill="1" applyBorder="1"/>
    <xf numFmtId="0" fontId="0" fillId="10" borderId="0" xfId="0" applyFill="1" applyBorder="1" applyAlignment="1">
      <alignment horizontal="center" vertical="center"/>
    </xf>
    <xf numFmtId="0" fontId="0" fillId="10" borderId="0" xfId="0" applyFill="1" applyBorder="1" applyAlignment="1">
      <alignment horizontal="center" vertical="top"/>
    </xf>
    <xf numFmtId="0" fontId="0" fillId="0" borderId="0" xfId="0" applyAlignment="1">
      <alignment vertical="top"/>
    </xf>
    <xf numFmtId="0" fontId="8" fillId="4" borderId="17" xfId="0" applyFont="1" applyFill="1" applyBorder="1" applyAlignment="1">
      <alignment horizontal="left" vertical="center"/>
    </xf>
    <xf numFmtId="0" fontId="1" fillId="0" borderId="1" xfId="0" applyFont="1" applyBorder="1" applyAlignment="1">
      <alignment vertical="center"/>
    </xf>
    <xf numFmtId="0" fontId="1" fillId="4" borderId="17" xfId="0" applyFont="1" applyFill="1" applyBorder="1" applyAlignment="1" applyProtection="1">
      <alignment horizontal="left" vertical="center"/>
    </xf>
    <xf numFmtId="0" fontId="11" fillId="0" borderId="0" xfId="0" applyFont="1" applyBorder="1" applyAlignment="1">
      <alignment horizontal="left"/>
    </xf>
    <xf numFmtId="0" fontId="3" fillId="10" borderId="0" xfId="0" applyFont="1" applyFill="1" applyBorder="1" applyAlignment="1">
      <alignment horizontal="center" vertical="center"/>
    </xf>
    <xf numFmtId="0" fontId="9" fillId="4" borderId="18" xfId="0" applyFont="1" applyFill="1" applyBorder="1" applyAlignment="1">
      <alignment vertical="center"/>
    </xf>
    <xf numFmtId="0" fontId="3" fillId="10" borderId="0" xfId="0" applyFont="1" applyFill="1" applyBorder="1" applyAlignment="1">
      <alignment vertical="center"/>
    </xf>
    <xf numFmtId="49" fontId="2" fillId="0" borderId="6" xfId="0" applyNumberFormat="1" applyFont="1" applyBorder="1" applyAlignment="1">
      <alignment horizontal="center"/>
    </xf>
    <xf numFmtId="0" fontId="2" fillId="0" borderId="1" xfId="0" applyFont="1" applyBorder="1" applyAlignment="1">
      <alignment horizontal="center"/>
    </xf>
    <xf numFmtId="49" fontId="0" fillId="0" borderId="0" xfId="0" applyNumberFormat="1" applyAlignment="1">
      <alignment horizontal="center"/>
    </xf>
    <xf numFmtId="49" fontId="1" fillId="0" borderId="6" xfId="0" applyNumberFormat="1" applyFont="1" applyBorder="1" applyAlignment="1">
      <alignment horizontal="center" vertical="top"/>
    </xf>
    <xf numFmtId="49" fontId="1" fillId="0" borderId="1" xfId="0" applyNumberFormat="1" applyFont="1" applyBorder="1" applyAlignment="1">
      <alignment horizontal="center" vertical="top"/>
    </xf>
    <xf numFmtId="0" fontId="1" fillId="0" borderId="1" xfId="0" applyFont="1" applyBorder="1" applyAlignment="1">
      <alignment vertical="top" wrapText="1"/>
    </xf>
    <xf numFmtId="0" fontId="0" fillId="0" borderId="29" xfId="0" applyBorder="1"/>
    <xf numFmtId="0" fontId="1" fillId="0" borderId="9" xfId="0" applyFont="1" applyBorder="1"/>
    <xf numFmtId="15" fontId="1" fillId="4" borderId="17" xfId="0" applyNumberFormat="1" applyFont="1" applyFill="1" applyBorder="1" applyAlignment="1" applyProtection="1">
      <alignment horizontal="left" vertical="center"/>
    </xf>
    <xf numFmtId="0" fontId="0" fillId="10" borderId="0" xfId="0" applyFill="1" applyBorder="1" applyAlignment="1">
      <alignment vertical="center"/>
    </xf>
    <xf numFmtId="0" fontId="0" fillId="0" borderId="30" xfId="0" applyBorder="1"/>
    <xf numFmtId="0" fontId="0" fillId="0" borderId="9" xfId="0" applyBorder="1"/>
    <xf numFmtId="0" fontId="1" fillId="0" borderId="0" xfId="0" applyFont="1"/>
    <xf numFmtId="0" fontId="1" fillId="0" borderId="0" xfId="0" applyFont="1" applyFill="1" applyBorder="1"/>
    <xf numFmtId="0" fontId="0" fillId="0" borderId="35" xfId="0" applyBorder="1"/>
    <xf numFmtId="0" fontId="5" fillId="10" borderId="0" xfId="0" applyFont="1" applyFill="1" applyBorder="1" applyAlignment="1">
      <alignment horizontal="center" wrapText="1"/>
    </xf>
    <xf numFmtId="0" fontId="8" fillId="4" borderId="0" xfId="0" applyFont="1" applyFill="1" applyBorder="1" applyAlignment="1">
      <alignment vertical="top"/>
    </xf>
    <xf numFmtId="0" fontId="8" fillId="4" borderId="0" xfId="0" applyFont="1" applyFill="1" applyBorder="1"/>
    <xf numFmtId="0" fontId="1" fillId="10" borderId="6" xfId="0" applyFont="1" applyFill="1" applyBorder="1" applyAlignment="1">
      <alignment vertical="center" wrapText="1"/>
    </xf>
    <xf numFmtId="0" fontId="1" fillId="10" borderId="1" xfId="0" applyNumberFormat="1" applyFont="1" applyFill="1" applyBorder="1" applyAlignment="1">
      <alignment vertical="center" wrapText="1"/>
    </xf>
    <xf numFmtId="0" fontId="1" fillId="0" borderId="1" xfId="0" applyFont="1" applyBorder="1" applyAlignment="1">
      <alignment vertical="center" wrapText="1"/>
    </xf>
    <xf numFmtId="0" fontId="1" fillId="10" borderId="0" xfId="0" applyFont="1" applyFill="1" applyBorder="1" applyAlignment="1">
      <alignment wrapText="1"/>
    </xf>
    <xf numFmtId="0" fontId="40" fillId="6" borderId="6" xfId="2" applyFont="1" applyFill="1" applyBorder="1" applyAlignment="1">
      <alignment horizontal="center" vertical="center" wrapText="1"/>
    </xf>
    <xf numFmtId="0" fontId="1" fillId="10" borderId="17" xfId="0" applyFont="1" applyFill="1" applyBorder="1" applyAlignment="1">
      <alignment horizontal="right" wrapText="1"/>
    </xf>
    <xf numFmtId="0" fontId="41" fillId="0" borderId="0" xfId="0" applyFont="1" applyFill="1" applyBorder="1" applyAlignment="1">
      <alignment vertical="center" wrapText="1"/>
    </xf>
    <xf numFmtId="0" fontId="1" fillId="4" borderId="17" xfId="0" applyFont="1" applyFill="1" applyBorder="1" applyAlignment="1">
      <alignment horizontal="right"/>
    </xf>
    <xf numFmtId="0" fontId="1" fillId="10" borderId="17" xfId="0" applyFont="1" applyFill="1" applyBorder="1"/>
    <xf numFmtId="164" fontId="18" fillId="16" borderId="6" xfId="3" applyNumberFormat="1" applyFont="1" applyFill="1" applyBorder="1" applyAlignment="1">
      <alignment horizontal="center" vertical="center" wrapText="1"/>
    </xf>
    <xf numFmtId="1" fontId="2" fillId="0" borderId="20" xfId="2" applyNumberFormat="1" applyFont="1" applyBorder="1" applyAlignment="1">
      <alignment horizontal="center" vertical="center" wrapText="1"/>
    </xf>
    <xf numFmtId="1" fontId="2" fillId="0" borderId="11" xfId="2" applyNumberFormat="1" applyFont="1" applyBorder="1" applyAlignment="1">
      <alignment horizontal="center" vertical="center" wrapText="1"/>
    </xf>
    <xf numFmtId="0" fontId="0" fillId="0" borderId="37" xfId="0" applyFill="1" applyBorder="1" applyAlignment="1">
      <alignment horizontal="center" vertical="center"/>
    </xf>
    <xf numFmtId="0" fontId="1" fillId="0" borderId="6" xfId="0" applyFont="1" applyFill="1" applyBorder="1" applyAlignment="1">
      <alignment vertical="center" wrapText="1"/>
    </xf>
    <xf numFmtId="0" fontId="1" fillId="0" borderId="1" xfId="0" applyFont="1" applyFill="1" applyBorder="1" applyAlignment="1">
      <alignment horizontal="left" vertical="center" wrapText="1"/>
    </xf>
    <xf numFmtId="0" fontId="1" fillId="0" borderId="1" xfId="0" applyFont="1" applyFill="1" applyBorder="1" applyAlignment="1">
      <alignment vertical="center" wrapText="1"/>
    </xf>
    <xf numFmtId="14" fontId="9" fillId="4" borderId="1" xfId="0" applyNumberFormat="1" applyFont="1" applyFill="1" applyBorder="1" applyAlignment="1" applyProtection="1">
      <alignment horizontal="center" vertical="center"/>
      <protection locked="0"/>
    </xf>
    <xf numFmtId="0" fontId="1" fillId="4" borderId="1" xfId="0" applyFont="1" applyFill="1" applyBorder="1" applyAlignment="1" applyProtection="1">
      <alignment horizontal="center" vertical="center"/>
      <protection locked="0"/>
    </xf>
    <xf numFmtId="0" fontId="1" fillId="0" borderId="0" xfId="0" applyFont="1" applyAlignment="1" applyProtection="1">
      <alignment wrapText="1"/>
      <protection locked="0"/>
    </xf>
    <xf numFmtId="0" fontId="1" fillId="2" borderId="3" xfId="0" applyFont="1" applyFill="1" applyBorder="1" applyAlignment="1" applyProtection="1">
      <alignment horizontal="center" vertical="center"/>
      <protection locked="0"/>
    </xf>
    <xf numFmtId="0" fontId="9" fillId="2" borderId="3" xfId="0" applyFont="1" applyFill="1" applyBorder="1" applyAlignment="1" applyProtection="1">
      <alignment horizontal="center" vertical="center"/>
      <protection locked="0"/>
    </xf>
    <xf numFmtId="0" fontId="1" fillId="15" borderId="39" xfId="0" applyFont="1" applyFill="1" applyBorder="1" applyAlignment="1">
      <alignment horizontal="center" vertical="center"/>
    </xf>
    <xf numFmtId="0" fontId="1" fillId="10" borderId="10" xfId="0" applyFont="1" applyFill="1" applyBorder="1" applyAlignment="1">
      <alignment vertical="center" wrapText="1"/>
    </xf>
    <xf numFmtId="0" fontId="1" fillId="10" borderId="2" xfId="0" applyFont="1" applyFill="1" applyBorder="1" applyAlignment="1">
      <alignment vertical="center" wrapText="1"/>
    </xf>
    <xf numFmtId="0" fontId="1" fillId="4" borderId="6" xfId="0" applyFont="1" applyFill="1" applyBorder="1" applyAlignment="1">
      <alignment vertical="top" wrapText="1"/>
    </xf>
    <xf numFmtId="0" fontId="1" fillId="0" borderId="2" xfId="0" applyFont="1" applyFill="1" applyBorder="1" applyAlignment="1">
      <alignment vertical="center" wrapText="1"/>
    </xf>
    <xf numFmtId="0" fontId="1" fillId="0" borderId="10" xfId="0" applyFont="1" applyFill="1" applyBorder="1" applyAlignment="1">
      <alignment horizontal="left" vertical="center" wrapText="1"/>
    </xf>
    <xf numFmtId="0" fontId="1" fillId="0" borderId="24" xfId="0" applyFont="1" applyFill="1" applyBorder="1" applyAlignment="1">
      <alignment horizontal="left" vertical="center" wrapText="1"/>
    </xf>
    <xf numFmtId="0" fontId="1" fillId="4" borderId="16" xfId="0" applyFont="1" applyFill="1" applyBorder="1" applyAlignment="1">
      <alignment vertical="center" wrapText="1"/>
    </xf>
    <xf numFmtId="0" fontId="8" fillId="4" borderId="16" xfId="0" applyFont="1" applyFill="1" applyBorder="1" applyAlignment="1">
      <alignment horizontal="right" vertical="center"/>
    </xf>
    <xf numFmtId="0" fontId="0" fillId="4" borderId="16" xfId="0" applyFill="1" applyBorder="1" applyAlignment="1">
      <alignment vertical="center"/>
    </xf>
    <xf numFmtId="0" fontId="0" fillId="4" borderId="21" xfId="0" applyFill="1" applyBorder="1" applyAlignment="1">
      <alignment vertical="center" wrapText="1"/>
    </xf>
    <xf numFmtId="0" fontId="0" fillId="4" borderId="21" xfId="0" applyFill="1" applyBorder="1" applyAlignment="1">
      <alignment wrapText="1"/>
    </xf>
    <xf numFmtId="0" fontId="0" fillId="4" borderId="21" xfId="0" applyFill="1" applyBorder="1"/>
    <xf numFmtId="0" fontId="0" fillId="0" borderId="21" xfId="0" applyBorder="1" applyAlignment="1">
      <alignment horizontal="center"/>
    </xf>
    <xf numFmtId="0" fontId="0" fillId="0" borderId="11" xfId="0" applyBorder="1"/>
    <xf numFmtId="0" fontId="34" fillId="4" borderId="10" xfId="1" applyFont="1" applyFill="1" applyBorder="1" applyAlignment="1" applyProtection="1">
      <alignment vertical="top" wrapText="1"/>
    </xf>
    <xf numFmtId="0" fontId="21" fillId="4" borderId="13" xfId="0" applyFont="1" applyFill="1" applyBorder="1" applyAlignment="1" applyProtection="1">
      <alignment horizontal="center" vertical="top" wrapText="1"/>
      <protection locked="0"/>
    </xf>
    <xf numFmtId="0" fontId="21" fillId="4" borderId="24" xfId="0" applyFont="1" applyFill="1" applyBorder="1" applyAlignment="1" applyProtection="1">
      <alignment horizontal="center" vertical="top" wrapText="1"/>
      <protection locked="0"/>
    </xf>
    <xf numFmtId="0" fontId="0" fillId="4" borderId="24" xfId="0" applyFill="1" applyBorder="1" applyAlignment="1">
      <alignment vertical="top" wrapText="1"/>
    </xf>
    <xf numFmtId="0" fontId="9" fillId="4" borderId="24" xfId="0" applyFont="1" applyFill="1" applyBorder="1" applyAlignment="1">
      <alignment vertical="top" wrapText="1"/>
    </xf>
    <xf numFmtId="0" fontId="34" fillId="4" borderId="15" xfId="0" applyFont="1" applyFill="1" applyBorder="1" applyProtection="1"/>
    <xf numFmtId="0" fontId="48" fillId="0" borderId="2" xfId="2" applyFont="1" applyFill="1" applyBorder="1" applyAlignment="1">
      <alignment horizontal="center" vertical="center" wrapText="1"/>
    </xf>
    <xf numFmtId="0" fontId="1" fillId="4" borderId="6" xfId="0" applyFont="1" applyFill="1" applyBorder="1" applyAlignment="1" applyProtection="1">
      <alignment horizontal="center" vertical="center"/>
      <protection locked="0"/>
    </xf>
    <xf numFmtId="0" fontId="1" fillId="10" borderId="0" xfId="0" applyFont="1" applyFill="1" applyBorder="1" applyAlignment="1">
      <alignment vertical="center" wrapText="1"/>
    </xf>
    <xf numFmtId="0" fontId="34" fillId="0" borderId="1" xfId="0" applyFont="1" applyBorder="1" applyAlignment="1">
      <alignment vertical="top" wrapText="1"/>
    </xf>
    <xf numFmtId="0" fontId="2" fillId="4" borderId="0" xfId="0" applyFont="1" applyFill="1" applyBorder="1" applyAlignment="1">
      <alignment horizontal="right" vertical="center"/>
    </xf>
    <xf numFmtId="0" fontId="1" fillId="4" borderId="0" xfId="0" applyFont="1" applyFill="1" applyBorder="1" applyAlignment="1">
      <alignment horizontal="center" vertical="center"/>
    </xf>
    <xf numFmtId="0" fontId="49" fillId="4" borderId="0" xfId="0" applyFont="1" applyFill="1" applyBorder="1" applyAlignment="1" applyProtection="1">
      <alignment horizontal="center" vertical="top" wrapText="1"/>
      <protection locked="0"/>
    </xf>
    <xf numFmtId="0" fontId="1" fillId="4" borderId="0" xfId="0" applyFont="1" applyFill="1" applyBorder="1" applyAlignment="1">
      <alignment vertical="top" wrapText="1"/>
    </xf>
    <xf numFmtId="0" fontId="1" fillId="0" borderId="0" xfId="0" applyFont="1" applyBorder="1" applyAlignment="1" applyProtection="1">
      <alignment vertical="top" wrapText="1"/>
      <protection locked="0"/>
    </xf>
    <xf numFmtId="0" fontId="1" fillId="0" borderId="16" xfId="0" applyFont="1" applyBorder="1" applyAlignment="1" applyProtection="1">
      <alignment vertical="top" wrapText="1"/>
      <protection locked="0"/>
    </xf>
    <xf numFmtId="0" fontId="1" fillId="0" borderId="0" xfId="0" applyFont="1" applyBorder="1" applyAlignment="1">
      <alignment horizontal="center"/>
    </xf>
    <xf numFmtId="0" fontId="1" fillId="10" borderId="16" xfId="0" applyFont="1" applyFill="1" applyBorder="1" applyAlignment="1">
      <alignment wrapText="1"/>
    </xf>
    <xf numFmtId="0" fontId="1" fillId="10" borderId="21" xfId="0" applyFont="1" applyFill="1" applyBorder="1" applyAlignment="1">
      <alignment wrapText="1"/>
    </xf>
    <xf numFmtId="0" fontId="9" fillId="4" borderId="0" xfId="0" applyFont="1" applyFill="1" applyBorder="1" applyAlignment="1">
      <alignment vertical="center" wrapText="1"/>
    </xf>
    <xf numFmtId="0" fontId="1" fillId="4" borderId="0" xfId="0" applyNumberFormat="1" applyFont="1" applyFill="1" applyBorder="1" applyAlignment="1">
      <alignment vertical="center" wrapText="1"/>
    </xf>
    <xf numFmtId="0" fontId="1" fillId="0" borderId="0" xfId="0" applyNumberFormat="1" applyFont="1" applyFill="1" applyBorder="1" applyAlignment="1">
      <alignment vertical="center" wrapText="1"/>
    </xf>
    <xf numFmtId="0" fontId="1" fillId="4" borderId="17" xfId="0" applyFont="1" applyFill="1" applyBorder="1" applyAlignment="1">
      <alignment vertical="center"/>
    </xf>
    <xf numFmtId="0" fontId="1" fillId="4" borderId="0" xfId="0" applyFont="1" applyFill="1" applyBorder="1" applyAlignment="1">
      <alignment vertical="center"/>
    </xf>
    <xf numFmtId="0" fontId="1" fillId="4" borderId="0" xfId="0" applyFont="1" applyFill="1" applyBorder="1" applyAlignment="1">
      <alignment horizontal="center" wrapText="1"/>
    </xf>
    <xf numFmtId="0" fontId="2" fillId="0" borderId="2" xfId="2" applyFont="1" applyFill="1" applyBorder="1" applyAlignment="1">
      <alignment horizontal="center" vertical="center" wrapText="1"/>
    </xf>
    <xf numFmtId="0" fontId="0" fillId="10" borderId="0" xfId="0" applyFill="1" applyBorder="1" applyAlignment="1">
      <alignment horizontal="center"/>
    </xf>
    <xf numFmtId="49" fontId="34" fillId="0" borderId="1" xfId="0" applyNumberFormat="1" applyFont="1" applyBorder="1" applyAlignment="1">
      <alignment horizontal="center" vertical="top"/>
    </xf>
    <xf numFmtId="49" fontId="34" fillId="0" borderId="1" xfId="0" applyNumberFormat="1" applyFont="1" applyBorder="1" applyAlignment="1">
      <alignment vertical="top"/>
    </xf>
    <xf numFmtId="49" fontId="0" fillId="0" borderId="16" xfId="0" applyNumberFormat="1" applyBorder="1" applyAlignment="1">
      <alignment horizontal="center" vertical="top"/>
    </xf>
    <xf numFmtId="49" fontId="0" fillId="0" borderId="16" xfId="0" applyNumberFormat="1" applyBorder="1" applyAlignment="1">
      <alignment vertical="top"/>
    </xf>
    <xf numFmtId="0" fontId="0" fillId="0" borderId="16" xfId="0" applyBorder="1" applyAlignment="1">
      <alignment vertical="top"/>
    </xf>
    <xf numFmtId="49" fontId="0" fillId="0" borderId="0" xfId="0" applyNumberFormat="1" applyBorder="1" applyAlignment="1">
      <alignment horizontal="center" vertical="top"/>
    </xf>
    <xf numFmtId="49" fontId="0" fillId="0" borderId="0" xfId="0" applyNumberFormat="1" applyBorder="1" applyAlignment="1">
      <alignment vertical="top"/>
    </xf>
    <xf numFmtId="0" fontId="0" fillId="0" borderId="0" xfId="0" applyBorder="1" applyAlignment="1">
      <alignment vertical="top"/>
    </xf>
    <xf numFmtId="0" fontId="0" fillId="0" borderId="26" xfId="0" applyBorder="1"/>
    <xf numFmtId="0" fontId="0" fillId="10" borderId="16" xfId="0" applyFill="1" applyBorder="1"/>
    <xf numFmtId="0" fontId="0" fillId="10" borderId="16" xfId="0" applyFill="1" applyBorder="1" applyAlignment="1">
      <alignment horizontal="center"/>
    </xf>
    <xf numFmtId="0" fontId="0" fillId="10" borderId="25" xfId="0" applyFill="1" applyBorder="1"/>
    <xf numFmtId="0" fontId="0" fillId="10" borderId="18" xfId="0" applyFill="1" applyBorder="1"/>
    <xf numFmtId="0" fontId="0" fillId="10" borderId="20" xfId="0" applyFill="1" applyBorder="1"/>
    <xf numFmtId="0" fontId="0" fillId="10" borderId="18" xfId="0" applyFill="1" applyBorder="1" applyAlignment="1">
      <alignment vertical="top"/>
    </xf>
    <xf numFmtId="0" fontId="0" fillId="10" borderId="20" xfId="0" applyFill="1" applyBorder="1" applyAlignment="1">
      <alignment vertical="top"/>
    </xf>
    <xf numFmtId="0" fontId="0" fillId="10" borderId="12" xfId="0" applyFill="1" applyBorder="1"/>
    <xf numFmtId="0" fontId="0" fillId="0" borderId="21" xfId="0" applyBorder="1"/>
    <xf numFmtId="0" fontId="0" fillId="10" borderId="21" xfId="0" applyFill="1" applyBorder="1" applyAlignment="1">
      <alignment horizontal="center"/>
    </xf>
    <xf numFmtId="0" fontId="0" fillId="10" borderId="11" xfId="0" applyFill="1" applyBorder="1"/>
    <xf numFmtId="0" fontId="2" fillId="4" borderId="20" xfId="0" applyFont="1" applyFill="1" applyBorder="1"/>
    <xf numFmtId="0" fontId="0" fillId="4" borderId="20" xfId="0" applyFill="1" applyBorder="1"/>
    <xf numFmtId="0" fontId="0" fillId="4" borderId="11" xfId="0" applyFill="1" applyBorder="1"/>
    <xf numFmtId="0" fontId="0" fillId="4" borderId="26" xfId="0" applyFill="1" applyBorder="1"/>
    <xf numFmtId="0" fontId="8" fillId="4" borderId="16" xfId="0" applyFont="1" applyFill="1" applyBorder="1" applyAlignment="1">
      <alignment horizontal="center"/>
    </xf>
    <xf numFmtId="0" fontId="0" fillId="4" borderId="25" xfId="0" applyFill="1" applyBorder="1"/>
    <xf numFmtId="0" fontId="0" fillId="4" borderId="18" xfId="0" applyFill="1" applyBorder="1"/>
    <xf numFmtId="0" fontId="0" fillId="4" borderId="12" xfId="0" applyFill="1" applyBorder="1"/>
    <xf numFmtId="0" fontId="0" fillId="10" borderId="21" xfId="0" applyFill="1" applyBorder="1"/>
    <xf numFmtId="0" fontId="6" fillId="6" borderId="1" xfId="0" applyFont="1" applyFill="1" applyBorder="1" applyAlignment="1" applyProtection="1">
      <alignment horizontal="center"/>
    </xf>
    <xf numFmtId="0" fontId="0" fillId="6" borderId="1" xfId="0" applyFill="1" applyBorder="1" applyAlignment="1" applyProtection="1">
      <alignment horizontal="center"/>
    </xf>
    <xf numFmtId="0" fontId="0" fillId="4" borderId="1" xfId="0" applyFill="1" applyBorder="1" applyAlignment="1" applyProtection="1">
      <alignment horizontal="center" vertical="center"/>
    </xf>
    <xf numFmtId="0" fontId="1" fillId="4" borderId="1" xfId="0" applyFont="1" applyFill="1" applyBorder="1" applyAlignment="1" applyProtection="1">
      <alignment horizontal="left" vertical="center"/>
    </xf>
    <xf numFmtId="0" fontId="0" fillId="4" borderId="1" xfId="0" applyFill="1" applyBorder="1" applyAlignment="1" applyProtection="1">
      <alignment horizontal="left" vertical="center"/>
    </xf>
    <xf numFmtId="9" fontId="0" fillId="0" borderId="1" xfId="4" quotePrefix="1" applyFont="1" applyBorder="1" applyAlignment="1" applyProtection="1">
      <alignment horizontal="center" vertical="center"/>
    </xf>
    <xf numFmtId="0" fontId="4" fillId="17" borderId="1" xfId="0" applyFont="1" applyFill="1" applyBorder="1"/>
    <xf numFmtId="9" fontId="0" fillId="0" borderId="1" xfId="4" quotePrefix="1" applyNumberFormat="1" applyFont="1" applyBorder="1" applyAlignment="1" applyProtection="1">
      <alignment horizontal="center" vertical="center"/>
    </xf>
    <xf numFmtId="0" fontId="0" fillId="17" borderId="1" xfId="0" applyFill="1" applyBorder="1"/>
    <xf numFmtId="0" fontId="0" fillId="4" borderId="1" xfId="0" applyFill="1" applyBorder="1" applyAlignment="1" applyProtection="1">
      <alignment vertical="center"/>
    </xf>
    <xf numFmtId="0" fontId="3" fillId="4" borderId="1" xfId="0" applyFont="1" applyFill="1" applyBorder="1" applyAlignment="1" applyProtection="1">
      <alignment vertical="center"/>
    </xf>
    <xf numFmtId="0" fontId="3" fillId="4" borderId="1" xfId="0" applyFont="1" applyFill="1" applyBorder="1" applyAlignment="1" applyProtection="1">
      <alignment horizontal="centerContinuous"/>
    </xf>
    <xf numFmtId="0" fontId="0" fillId="4" borderId="1" xfId="0" applyFill="1" applyBorder="1" applyAlignment="1" applyProtection="1">
      <alignment horizontal="centerContinuous"/>
    </xf>
    <xf numFmtId="0" fontId="5" fillId="5" borderId="1" xfId="0" applyFont="1" applyFill="1" applyBorder="1" applyAlignment="1" applyProtection="1">
      <alignment vertical="center"/>
    </xf>
    <xf numFmtId="0" fontId="12" fillId="5" borderId="1" xfId="0" applyFont="1" applyFill="1" applyBorder="1" applyAlignment="1" applyProtection="1">
      <alignment vertical="center"/>
    </xf>
    <xf numFmtId="0" fontId="1" fillId="0" borderId="1" xfId="0" applyFont="1" applyBorder="1" applyAlignment="1" applyProtection="1">
      <alignment horizontal="center"/>
    </xf>
    <xf numFmtId="0" fontId="10" fillId="0" borderId="1" xfId="0" applyNumberFormat="1" applyFont="1" applyBorder="1" applyAlignment="1" applyProtection="1">
      <alignment horizontal="center" vertical="center"/>
    </xf>
    <xf numFmtId="9" fontId="0" fillId="0" borderId="1" xfId="0" applyNumberFormat="1" applyBorder="1" applyAlignment="1" applyProtection="1">
      <alignment horizontal="center" vertical="center"/>
    </xf>
    <xf numFmtId="0" fontId="30" fillId="0" borderId="1" xfId="0" applyNumberFormat="1" applyFont="1" applyBorder="1" applyAlignment="1" applyProtection="1">
      <alignment horizontal="center" vertical="center"/>
    </xf>
    <xf numFmtId="0" fontId="2" fillId="6" borderId="2" xfId="2" applyFont="1" applyFill="1" applyBorder="1" applyAlignment="1">
      <alignment vertical="center" wrapText="1"/>
    </xf>
    <xf numFmtId="9" fontId="1" fillId="0" borderId="24" xfId="2" applyNumberFormat="1" applyFont="1" applyBorder="1" applyAlignment="1">
      <alignment horizontal="center" vertical="center" wrapText="1"/>
    </xf>
    <xf numFmtId="9" fontId="1" fillId="0" borderId="10" xfId="2" applyNumberFormat="1" applyFont="1" applyBorder="1" applyAlignment="1">
      <alignment horizontal="center" vertical="center" wrapText="1"/>
    </xf>
    <xf numFmtId="9" fontId="1" fillId="0" borderId="24" xfId="2" applyNumberFormat="1" applyBorder="1" applyAlignment="1">
      <alignment horizontal="center" vertical="center" wrapText="1"/>
    </xf>
    <xf numFmtId="0" fontId="19" fillId="10" borderId="2" xfId="2" applyFont="1" applyFill="1" applyBorder="1" applyAlignment="1">
      <alignment horizontal="centerContinuous" wrapText="1"/>
    </xf>
    <xf numFmtId="0" fontId="19" fillId="10" borderId="1" xfId="2" applyFont="1" applyFill="1" applyBorder="1" applyAlignment="1">
      <alignment horizontal="centerContinuous" wrapText="1"/>
    </xf>
    <xf numFmtId="0" fontId="19" fillId="0" borderId="2" xfId="2" applyFont="1" applyFill="1" applyBorder="1" applyAlignment="1">
      <alignment horizontal="right" wrapText="1"/>
    </xf>
    <xf numFmtId="0" fontId="2" fillId="0" borderId="21" xfId="2" applyFont="1" applyBorder="1"/>
    <xf numFmtId="165" fontId="19" fillId="0" borderId="4" xfId="2" applyNumberFormat="1" applyFont="1" applyFill="1" applyBorder="1" applyAlignment="1">
      <alignment horizontal="center" wrapText="1"/>
    </xf>
    <xf numFmtId="0" fontId="19" fillId="0" borderId="2" xfId="2" applyFont="1" applyFill="1" applyBorder="1" applyAlignment="1">
      <alignment horizontal="center" wrapText="1"/>
    </xf>
    <xf numFmtId="0" fontId="19" fillId="0" borderId="6" xfId="2" applyFont="1" applyFill="1" applyBorder="1" applyAlignment="1">
      <alignment horizontal="center" wrapText="1"/>
    </xf>
    <xf numFmtId="0" fontId="0" fillId="10" borderId="41" xfId="0" applyFill="1" applyBorder="1" applyAlignment="1">
      <alignment horizontal="center" vertical="center"/>
    </xf>
    <xf numFmtId="0" fontId="5" fillId="0" borderId="1" xfId="0" applyFont="1" applyFill="1" applyBorder="1" applyAlignment="1">
      <alignment horizontal="center" vertical="center" wrapText="1"/>
    </xf>
    <xf numFmtId="0" fontId="5" fillId="0" borderId="1" xfId="0" applyFont="1" applyFill="1" applyBorder="1" applyAlignment="1">
      <alignment horizontal="center" vertical="center"/>
    </xf>
    <xf numFmtId="0" fontId="5" fillId="10" borderId="1" xfId="0" applyFont="1" applyFill="1" applyBorder="1" applyAlignment="1">
      <alignment horizontal="center" vertical="center" wrapText="1"/>
    </xf>
    <xf numFmtId="0" fontId="0" fillId="10" borderId="1" xfId="0" applyFill="1" applyBorder="1" applyAlignment="1">
      <alignment wrapText="1"/>
    </xf>
    <xf numFmtId="0" fontId="9" fillId="4" borderId="1" xfId="0" applyFont="1" applyFill="1" applyBorder="1" applyAlignment="1">
      <alignment vertical="top" wrapText="1"/>
    </xf>
    <xf numFmtId="0" fontId="9" fillId="4" borderId="1" xfId="0" applyFont="1" applyFill="1" applyBorder="1" applyAlignment="1">
      <alignment horizontal="center" vertical="center"/>
    </xf>
    <xf numFmtId="0" fontId="0" fillId="0" borderId="1" xfId="0" applyBorder="1" applyAlignment="1">
      <alignment horizontal="center"/>
    </xf>
    <xf numFmtId="0" fontId="1" fillId="10" borderId="21" xfId="0" applyFont="1" applyFill="1" applyBorder="1" applyAlignment="1">
      <alignment horizontal="right"/>
    </xf>
    <xf numFmtId="0" fontId="0" fillId="0" borderId="21" xfId="0" applyBorder="1" applyAlignment="1">
      <alignment vertical="center" wrapText="1"/>
    </xf>
    <xf numFmtId="0" fontId="0" fillId="10" borderId="20" xfId="0" applyFill="1" applyBorder="1" applyAlignment="1">
      <alignment wrapText="1"/>
    </xf>
    <xf numFmtId="0" fontId="1" fillId="10" borderId="11" xfId="0" applyFont="1" applyFill="1" applyBorder="1" applyAlignment="1">
      <alignment horizontal="right"/>
    </xf>
    <xf numFmtId="0" fontId="0" fillId="4" borderId="21" xfId="0" applyFill="1" applyBorder="1" applyAlignment="1">
      <alignment vertical="top" wrapText="1"/>
    </xf>
    <xf numFmtId="49" fontId="1" fillId="0" borderId="0" xfId="0" applyNumberFormat="1" applyFont="1" applyBorder="1" applyAlignment="1">
      <alignment horizontal="center" vertical="top"/>
    </xf>
    <xf numFmtId="0" fontId="12" fillId="5" borderId="4" xfId="0" applyFont="1" applyFill="1" applyBorder="1" applyAlignment="1" applyProtection="1">
      <alignment horizontal="center" vertical="center"/>
    </xf>
    <xf numFmtId="0" fontId="12" fillId="5" borderId="6" xfId="0" applyFont="1" applyFill="1" applyBorder="1" applyAlignment="1" applyProtection="1">
      <alignment horizontal="center" vertical="center"/>
    </xf>
    <xf numFmtId="0" fontId="1" fillId="4" borderId="17" xfId="0" applyFont="1" applyFill="1" applyBorder="1" applyAlignment="1">
      <alignment horizontal="right" vertical="center" wrapText="1"/>
    </xf>
    <xf numFmtId="15" fontId="1" fillId="0" borderId="2" xfId="0" applyNumberFormat="1" applyFont="1" applyFill="1" applyBorder="1" applyAlignment="1">
      <alignment horizontal="left" vertical="center"/>
    </xf>
    <xf numFmtId="15" fontId="9" fillId="0" borderId="5" xfId="0" applyNumberFormat="1" applyFont="1" applyFill="1" applyBorder="1" applyAlignment="1">
      <alignment horizontal="left" vertical="center"/>
    </xf>
    <xf numFmtId="0" fontId="0" fillId="0" borderId="20" xfId="0" applyBorder="1"/>
    <xf numFmtId="0" fontId="0" fillId="4" borderId="24" xfId="0" applyFill="1" applyBorder="1" applyAlignment="1" applyProtection="1">
      <alignment horizontal="center" vertical="center"/>
      <protection locked="0"/>
    </xf>
    <xf numFmtId="0" fontId="0" fillId="0" borderId="0" xfId="0" applyBorder="1" applyAlignment="1">
      <alignment horizontal="center"/>
    </xf>
    <xf numFmtId="0" fontId="8" fillId="0" borderId="21" xfId="0" applyFont="1" applyBorder="1" applyAlignment="1">
      <alignment horizontal="center"/>
    </xf>
    <xf numFmtId="0" fontId="12" fillId="5" borderId="2" xfId="0" applyFont="1" applyFill="1" applyBorder="1" applyAlignment="1" applyProtection="1">
      <alignment horizontal="center" vertical="center"/>
    </xf>
    <xf numFmtId="0" fontId="12" fillId="5" borderId="4" xfId="0" applyFont="1" applyFill="1" applyBorder="1" applyAlignment="1" applyProtection="1">
      <alignment horizontal="center" vertical="center"/>
    </xf>
    <xf numFmtId="0" fontId="12" fillId="5" borderId="6" xfId="0" applyFont="1" applyFill="1" applyBorder="1" applyAlignment="1" applyProtection="1">
      <alignment horizontal="center" vertical="center"/>
    </xf>
    <xf numFmtId="0" fontId="1" fillId="2" borderId="2" xfId="0" applyFont="1" applyFill="1" applyBorder="1" applyAlignment="1" applyProtection="1">
      <alignment horizontal="center" vertical="center"/>
      <protection locked="0"/>
    </xf>
    <xf numFmtId="0" fontId="9" fillId="2" borderId="4" xfId="0" applyFont="1" applyFill="1" applyBorder="1" applyAlignment="1" applyProtection="1">
      <alignment horizontal="center" vertical="center"/>
      <protection locked="0"/>
    </xf>
    <xf numFmtId="0" fontId="9" fillId="2" borderId="6" xfId="0" applyFont="1" applyFill="1" applyBorder="1" applyAlignment="1" applyProtection="1">
      <alignment horizontal="center" vertical="center"/>
      <protection locked="0"/>
    </xf>
    <xf numFmtId="9" fontId="25" fillId="0" borderId="7" xfId="0" applyNumberFormat="1" applyFont="1" applyFill="1" applyBorder="1" applyAlignment="1" applyProtection="1">
      <alignment horizontal="center" vertical="center"/>
      <protection locked="0"/>
    </xf>
    <xf numFmtId="9" fontId="25" fillId="0" borderId="19" xfId="0" applyNumberFormat="1" applyFont="1" applyFill="1" applyBorder="1" applyAlignment="1" applyProtection="1">
      <alignment horizontal="center" vertical="center"/>
      <protection locked="0"/>
    </xf>
    <xf numFmtId="9" fontId="25" fillId="0" borderId="23" xfId="0" applyNumberFormat="1" applyFont="1" applyFill="1" applyBorder="1" applyAlignment="1" applyProtection="1">
      <alignment horizontal="center" vertical="center"/>
      <protection locked="0"/>
    </xf>
    <xf numFmtId="9" fontId="25" fillId="0" borderId="17" xfId="0" applyNumberFormat="1" applyFont="1" applyFill="1" applyBorder="1" applyAlignment="1" applyProtection="1">
      <alignment horizontal="center" vertical="center"/>
      <protection locked="0"/>
    </xf>
    <xf numFmtId="9" fontId="25" fillId="0" borderId="0" xfId="0" applyNumberFormat="1" applyFont="1" applyFill="1" applyBorder="1" applyAlignment="1" applyProtection="1">
      <alignment horizontal="center" vertical="center"/>
      <protection locked="0"/>
    </xf>
    <xf numFmtId="9" fontId="25" fillId="0" borderId="15" xfId="0" applyNumberFormat="1" applyFont="1" applyFill="1" applyBorder="1" applyAlignment="1" applyProtection="1">
      <alignment horizontal="center" vertical="center"/>
      <protection locked="0"/>
    </xf>
    <xf numFmtId="9" fontId="25" fillId="0" borderId="27" xfId="0" applyNumberFormat="1" applyFont="1" applyFill="1" applyBorder="1" applyAlignment="1" applyProtection="1">
      <alignment horizontal="center" vertical="center"/>
      <protection locked="0"/>
    </xf>
    <xf numFmtId="9" fontId="25" fillId="0" borderId="14" xfId="0" applyNumberFormat="1" applyFont="1" applyFill="1" applyBorder="1" applyAlignment="1" applyProtection="1">
      <alignment horizontal="center" vertical="center"/>
      <protection locked="0"/>
    </xf>
    <xf numFmtId="9" fontId="25" fillId="0" borderId="28" xfId="0" applyNumberFormat="1" applyFont="1" applyFill="1" applyBorder="1" applyAlignment="1" applyProtection="1">
      <alignment horizontal="center" vertical="center"/>
      <protection locked="0"/>
    </xf>
    <xf numFmtId="0" fontId="8" fillId="4" borderId="17" xfId="0" applyFont="1" applyFill="1" applyBorder="1" applyAlignment="1">
      <alignment horizontal="left" vertical="center" wrapText="1"/>
    </xf>
    <xf numFmtId="0" fontId="8" fillId="4" borderId="0" xfId="0" applyFont="1" applyFill="1" applyBorder="1" applyAlignment="1">
      <alignment horizontal="left" vertical="center"/>
    </xf>
    <xf numFmtId="0" fontId="8" fillId="4" borderId="0" xfId="0" applyFont="1" applyFill="1" applyBorder="1" applyAlignment="1">
      <alignment horizontal="left" vertical="center" wrapText="1"/>
    </xf>
    <xf numFmtId="0" fontId="8" fillId="4" borderId="15" xfId="0" applyFont="1" applyFill="1" applyBorder="1" applyAlignment="1">
      <alignment horizontal="left" vertical="center"/>
    </xf>
    <xf numFmtId="9" fontId="25" fillId="0" borderId="34" xfId="0" applyNumberFormat="1" applyFont="1" applyFill="1" applyBorder="1" applyAlignment="1" applyProtection="1">
      <alignment horizontal="center" vertical="center"/>
      <protection locked="0"/>
    </xf>
    <xf numFmtId="9" fontId="25" fillId="0" borderId="35" xfId="0" applyNumberFormat="1" applyFont="1" applyFill="1" applyBorder="1" applyAlignment="1" applyProtection="1">
      <alignment horizontal="center" vertical="center"/>
      <protection locked="0"/>
    </xf>
    <xf numFmtId="9" fontId="25" fillId="0" borderId="36" xfId="0" applyNumberFormat="1" applyFont="1" applyFill="1" applyBorder="1" applyAlignment="1" applyProtection="1">
      <alignment horizontal="center" vertical="center"/>
      <protection locked="0"/>
    </xf>
    <xf numFmtId="0" fontId="7" fillId="4" borderId="42" xfId="0" applyFont="1" applyFill="1" applyBorder="1" applyAlignment="1">
      <alignment horizontal="left" vertical="center" wrapText="1"/>
    </xf>
    <xf numFmtId="0" fontId="7" fillId="4" borderId="0" xfId="0" applyFont="1" applyFill="1" applyBorder="1" applyAlignment="1">
      <alignment horizontal="left" vertical="center" wrapText="1"/>
    </xf>
    <xf numFmtId="0" fontId="7" fillId="4" borderId="15" xfId="0" applyFont="1" applyFill="1" applyBorder="1" applyAlignment="1">
      <alignment horizontal="left" vertical="center" wrapText="1"/>
    </xf>
    <xf numFmtId="15" fontId="1" fillId="0" borderId="2" xfId="0" applyNumberFormat="1" applyFont="1" applyFill="1" applyBorder="1" applyAlignment="1">
      <alignment horizontal="left" vertical="center"/>
    </xf>
    <xf numFmtId="15" fontId="9" fillId="0" borderId="5" xfId="0" applyNumberFormat="1" applyFont="1" applyFill="1" applyBorder="1" applyAlignment="1">
      <alignment horizontal="left" vertical="center"/>
    </xf>
    <xf numFmtId="0" fontId="1" fillId="2" borderId="26" xfId="0" applyFont="1" applyFill="1" applyBorder="1" applyAlignment="1" applyProtection="1">
      <alignment horizontal="center" vertical="center" wrapText="1"/>
      <protection locked="0"/>
    </xf>
    <xf numFmtId="0" fontId="9" fillId="2" borderId="16" xfId="0" applyFont="1" applyFill="1" applyBorder="1" applyAlignment="1" applyProtection="1">
      <alignment horizontal="center" vertical="center" wrapText="1"/>
      <protection locked="0"/>
    </xf>
    <xf numFmtId="0" fontId="9" fillId="2" borderId="25" xfId="0" applyFont="1" applyFill="1" applyBorder="1" applyAlignment="1" applyProtection="1">
      <alignment horizontal="center" vertical="center" wrapText="1"/>
      <protection locked="0"/>
    </xf>
    <xf numFmtId="0" fontId="1" fillId="2" borderId="30" xfId="0" applyFont="1" applyFill="1" applyBorder="1" applyAlignment="1" applyProtection="1">
      <alignment horizontal="left" vertical="top" wrapText="1"/>
      <protection locked="0"/>
    </xf>
    <xf numFmtId="0" fontId="0" fillId="0" borderId="8" xfId="0" applyBorder="1"/>
    <xf numFmtId="0" fontId="0" fillId="0" borderId="29" xfId="0" applyBorder="1"/>
    <xf numFmtId="15" fontId="1" fillId="4" borderId="26" xfId="0" applyNumberFormat="1" applyFont="1" applyFill="1" applyBorder="1" applyAlignment="1" applyProtection="1">
      <alignment horizontal="left" vertical="top"/>
    </xf>
    <xf numFmtId="15" fontId="9" fillId="4" borderId="16" xfId="0" applyNumberFormat="1" applyFont="1" applyFill="1" applyBorder="1" applyAlignment="1" applyProtection="1">
      <alignment horizontal="left" vertical="top"/>
    </xf>
    <xf numFmtId="15" fontId="9" fillId="4" borderId="32" xfId="0" applyNumberFormat="1" applyFont="1" applyFill="1" applyBorder="1" applyAlignment="1" applyProtection="1">
      <alignment horizontal="left" vertical="top"/>
    </xf>
    <xf numFmtId="15" fontId="9" fillId="4" borderId="18" xfId="0" applyNumberFormat="1" applyFont="1" applyFill="1" applyBorder="1" applyAlignment="1" applyProtection="1">
      <alignment horizontal="left" vertical="top"/>
    </xf>
    <xf numFmtId="15" fontId="9" fillId="4" borderId="0" xfId="0" applyNumberFormat="1" applyFont="1" applyFill="1" applyBorder="1" applyAlignment="1" applyProtection="1">
      <alignment horizontal="left" vertical="top"/>
    </xf>
    <xf numFmtId="15" fontId="9" fillId="4" borderId="15" xfId="0" applyNumberFormat="1" applyFont="1" applyFill="1" applyBorder="1" applyAlignment="1" applyProtection="1">
      <alignment horizontal="left" vertical="top"/>
    </xf>
    <xf numFmtId="15" fontId="9" fillId="4" borderId="12" xfId="0" applyNumberFormat="1" applyFont="1" applyFill="1" applyBorder="1" applyAlignment="1" applyProtection="1">
      <alignment horizontal="left" vertical="top"/>
    </xf>
    <xf numFmtId="15" fontId="9" fillId="4" borderId="21" xfId="0" applyNumberFormat="1" applyFont="1" applyFill="1" applyBorder="1" applyAlignment="1" applyProtection="1">
      <alignment horizontal="left" vertical="top"/>
    </xf>
    <xf numFmtId="15" fontId="9" fillId="4" borderId="33" xfId="0" applyNumberFormat="1" applyFont="1" applyFill="1" applyBorder="1" applyAlignment="1" applyProtection="1">
      <alignment horizontal="left" vertical="top"/>
    </xf>
    <xf numFmtId="0" fontId="1" fillId="4" borderId="26" xfId="0" applyFont="1" applyFill="1" applyBorder="1" applyAlignment="1" applyProtection="1">
      <alignment horizontal="left" vertical="top" wrapText="1"/>
    </xf>
    <xf numFmtId="0" fontId="9" fillId="4" borderId="16" xfId="0" applyFont="1" applyFill="1" applyBorder="1" applyAlignment="1" applyProtection="1">
      <alignment horizontal="left" vertical="top"/>
    </xf>
    <xf numFmtId="0" fontId="9" fillId="4" borderId="32" xfId="0" applyFont="1" applyFill="1" applyBorder="1" applyAlignment="1" applyProtection="1">
      <alignment horizontal="left" vertical="top"/>
    </xf>
    <xf numFmtId="0" fontId="9" fillId="4" borderId="18" xfId="0" applyFont="1" applyFill="1" applyBorder="1" applyAlignment="1" applyProtection="1">
      <alignment horizontal="left" vertical="top"/>
    </xf>
    <xf numFmtId="0" fontId="9" fillId="4" borderId="0" xfId="0" applyFont="1" applyFill="1" applyBorder="1" applyAlignment="1" applyProtection="1">
      <alignment horizontal="left" vertical="top"/>
    </xf>
    <xf numFmtId="0" fontId="9" fillId="4" borderId="15" xfId="0" applyFont="1" applyFill="1" applyBorder="1" applyAlignment="1" applyProtection="1">
      <alignment horizontal="left" vertical="top"/>
    </xf>
    <xf numFmtId="0" fontId="9" fillId="4" borderId="12" xfId="0" applyFont="1" applyFill="1" applyBorder="1" applyAlignment="1" applyProtection="1">
      <alignment horizontal="left" vertical="top"/>
    </xf>
    <xf numFmtId="0" fontId="9" fillId="4" borderId="21" xfId="0" applyFont="1" applyFill="1" applyBorder="1" applyAlignment="1" applyProtection="1">
      <alignment horizontal="left" vertical="top"/>
    </xf>
    <xf numFmtId="0" fontId="9" fillId="4" borderId="33" xfId="0" applyFont="1" applyFill="1" applyBorder="1" applyAlignment="1" applyProtection="1">
      <alignment horizontal="left" vertical="top"/>
    </xf>
    <xf numFmtId="0" fontId="9" fillId="4" borderId="2" xfId="0" applyFont="1" applyFill="1" applyBorder="1" applyAlignment="1">
      <alignment horizontal="left" vertical="center"/>
    </xf>
    <xf numFmtId="0" fontId="9" fillId="4" borderId="4" xfId="0" applyFont="1" applyFill="1" applyBorder="1" applyAlignment="1">
      <alignment horizontal="left" vertical="center"/>
    </xf>
    <xf numFmtId="0" fontId="9" fillId="4" borderId="6" xfId="0" applyFont="1" applyFill="1" applyBorder="1" applyAlignment="1">
      <alignment horizontal="left" vertical="center"/>
    </xf>
    <xf numFmtId="0" fontId="1" fillId="4" borderId="2" xfId="0" applyFont="1" applyFill="1" applyBorder="1" applyAlignment="1">
      <alignment horizontal="left" vertical="center"/>
    </xf>
    <xf numFmtId="0" fontId="9" fillId="4" borderId="0" xfId="0" applyFont="1" applyFill="1" applyBorder="1" applyAlignment="1">
      <alignment horizontal="left" vertical="center"/>
    </xf>
    <xf numFmtId="0" fontId="1" fillId="4" borderId="17" xfId="0" applyFont="1" applyFill="1" applyBorder="1" applyAlignment="1">
      <alignment horizontal="left" vertical="center" wrapText="1"/>
    </xf>
    <xf numFmtId="0" fontId="1" fillId="4" borderId="0" xfId="0" applyFont="1" applyFill="1" applyBorder="1" applyAlignment="1">
      <alignment horizontal="left" vertical="center" wrapText="1"/>
    </xf>
    <xf numFmtId="0" fontId="1" fillId="4" borderId="20" xfId="0" applyFont="1" applyFill="1" applyBorder="1" applyAlignment="1">
      <alignment horizontal="left" vertical="center" wrapText="1"/>
    </xf>
    <xf numFmtId="0" fontId="3" fillId="4" borderId="19" xfId="0" applyFont="1" applyFill="1" applyBorder="1" applyAlignment="1">
      <alignment horizontal="center" vertical="center"/>
    </xf>
    <xf numFmtId="0" fontId="16" fillId="2" borderId="2" xfId="1" applyFill="1" applyBorder="1" applyAlignment="1" applyProtection="1">
      <alignment horizontal="center" vertical="center"/>
      <protection locked="0"/>
    </xf>
    <xf numFmtId="0" fontId="1" fillId="4" borderId="21" xfId="0" applyFont="1" applyFill="1" applyBorder="1" applyAlignment="1">
      <alignment horizontal="center"/>
    </xf>
    <xf numFmtId="0" fontId="9" fillId="4" borderId="17" xfId="0" applyFont="1" applyFill="1" applyBorder="1" applyAlignment="1">
      <alignment horizontal="left" vertical="top" wrapText="1"/>
    </xf>
    <xf numFmtId="0" fontId="9" fillId="4" borderId="0" xfId="0" applyFont="1" applyFill="1" applyBorder="1" applyAlignment="1">
      <alignment horizontal="left" vertical="top" wrapText="1"/>
    </xf>
    <xf numFmtId="0" fontId="9" fillId="4" borderId="15" xfId="0" applyFont="1" applyFill="1" applyBorder="1" applyAlignment="1">
      <alignment horizontal="left" vertical="top" wrapText="1"/>
    </xf>
    <xf numFmtId="0" fontId="9" fillId="0" borderId="12" xfId="0" applyFont="1" applyBorder="1" applyAlignment="1" applyProtection="1">
      <alignment vertical="center" wrapText="1"/>
      <protection locked="0"/>
    </xf>
    <xf numFmtId="0" fontId="9" fillId="0" borderId="21" xfId="0" applyFont="1" applyBorder="1" applyAlignment="1" applyProtection="1">
      <alignment vertical="center" wrapText="1"/>
      <protection locked="0"/>
    </xf>
    <xf numFmtId="0" fontId="9" fillId="0" borderId="11" xfId="0" applyFont="1" applyBorder="1" applyAlignment="1" applyProtection="1">
      <alignment vertical="center" wrapText="1"/>
      <protection locked="0"/>
    </xf>
    <xf numFmtId="0" fontId="1" fillId="4" borderId="17" xfId="0" applyFont="1" applyFill="1" applyBorder="1" applyAlignment="1">
      <alignment horizontal="right" vertical="center" wrapText="1"/>
    </xf>
    <xf numFmtId="0" fontId="9" fillId="0" borderId="17" xfId="0" applyFont="1" applyBorder="1" applyAlignment="1">
      <alignment vertical="center"/>
    </xf>
    <xf numFmtId="0" fontId="1" fillId="0" borderId="30" xfId="0" applyFont="1" applyBorder="1" applyAlignment="1">
      <alignment horizontal="left" vertical="center" wrapText="1"/>
    </xf>
    <xf numFmtId="0" fontId="1" fillId="0" borderId="8" xfId="0" applyFont="1" applyBorder="1" applyAlignment="1">
      <alignment horizontal="left" vertical="center"/>
    </xf>
    <xf numFmtId="0" fontId="1" fillId="0" borderId="29" xfId="0" applyFont="1" applyBorder="1" applyAlignment="1">
      <alignment horizontal="left" vertical="center"/>
    </xf>
    <xf numFmtId="15" fontId="1" fillId="2" borderId="2" xfId="0" applyNumberFormat="1" applyFont="1" applyFill="1" applyBorder="1" applyAlignment="1" applyProtection="1">
      <alignment horizontal="center" vertical="center"/>
      <protection locked="0"/>
    </xf>
    <xf numFmtId="15" fontId="9" fillId="2" borderId="6" xfId="0" applyNumberFormat="1" applyFont="1" applyFill="1" applyBorder="1" applyAlignment="1" applyProtection="1">
      <alignment horizontal="center" vertical="center"/>
      <protection locked="0"/>
    </xf>
    <xf numFmtId="0" fontId="1" fillId="4" borderId="31" xfId="0" applyFont="1" applyFill="1" applyBorder="1" applyAlignment="1">
      <alignment horizontal="right" vertical="center" wrapText="1"/>
    </xf>
    <xf numFmtId="0" fontId="9" fillId="4" borderId="31" xfId="0" applyFont="1" applyFill="1" applyBorder="1" applyAlignment="1">
      <alignment horizontal="right" vertical="center"/>
    </xf>
    <xf numFmtId="15" fontId="9" fillId="2" borderId="2" xfId="0" applyNumberFormat="1" applyFont="1" applyFill="1" applyBorder="1" applyAlignment="1" applyProtection="1">
      <alignment horizontal="center" vertical="center"/>
      <protection locked="0"/>
    </xf>
    <xf numFmtId="0" fontId="9" fillId="2" borderId="2" xfId="0" applyFont="1" applyFill="1" applyBorder="1" applyAlignment="1" applyProtection="1">
      <alignment horizontal="center" vertical="center"/>
      <protection locked="0"/>
    </xf>
    <xf numFmtId="0" fontId="1" fillId="2" borderId="2" xfId="0" applyFont="1" applyFill="1" applyBorder="1" applyAlignment="1" applyProtection="1">
      <alignment horizontal="center" vertical="center" wrapText="1"/>
      <protection locked="0"/>
    </xf>
    <xf numFmtId="0" fontId="9" fillId="2" borderId="4" xfId="0" applyFont="1" applyFill="1" applyBorder="1" applyAlignment="1" applyProtection="1">
      <alignment horizontal="center" vertical="center" wrapText="1"/>
      <protection locked="0"/>
    </xf>
    <xf numFmtId="0" fontId="9" fillId="2" borderId="6" xfId="0" applyFont="1" applyFill="1" applyBorder="1" applyAlignment="1" applyProtection="1">
      <alignment horizontal="center" vertical="center" wrapText="1"/>
      <protection locked="0"/>
    </xf>
    <xf numFmtId="0" fontId="1" fillId="2" borderId="1" xfId="0" applyFont="1" applyFill="1" applyBorder="1" applyAlignment="1" applyProtection="1">
      <alignment horizontal="center" vertical="center"/>
      <protection locked="0"/>
    </xf>
    <xf numFmtId="0" fontId="9" fillId="2" borderId="1" xfId="0" applyFont="1" applyFill="1" applyBorder="1" applyAlignment="1" applyProtection="1">
      <alignment horizontal="center" vertical="center"/>
      <protection locked="0"/>
    </xf>
    <xf numFmtId="0" fontId="9" fillId="2" borderId="2" xfId="0" applyFont="1" applyFill="1" applyBorder="1" applyAlignment="1" applyProtection="1">
      <alignment horizontal="center" vertical="center" wrapText="1"/>
      <protection locked="0"/>
    </xf>
    <xf numFmtId="0" fontId="27" fillId="13" borderId="1" xfId="0" applyFont="1" applyFill="1" applyBorder="1" applyAlignment="1" applyProtection="1">
      <alignment horizontal="left" vertical="center" wrapText="1" indent="1"/>
    </xf>
    <xf numFmtId="0" fontId="15" fillId="10" borderId="1" xfId="0" applyFont="1" applyFill="1" applyBorder="1" applyAlignment="1" applyProtection="1">
      <alignment horizontal="left" vertical="center" wrapText="1" indent="1"/>
    </xf>
    <xf numFmtId="0" fontId="5" fillId="12" borderId="1" xfId="0" applyFont="1" applyFill="1" applyBorder="1" applyAlignment="1" applyProtection="1">
      <alignment horizontal="center" vertical="center"/>
    </xf>
    <xf numFmtId="0" fontId="8" fillId="2" borderId="1" xfId="0" applyFont="1" applyFill="1" applyBorder="1" applyAlignment="1" applyProtection="1">
      <alignment horizontal="left" vertical="center"/>
      <protection locked="0"/>
    </xf>
    <xf numFmtId="0" fontId="10" fillId="0" borderId="1" xfId="0" applyFont="1" applyFill="1" applyBorder="1" applyAlignment="1" applyProtection="1">
      <alignment horizontal="left" vertical="center"/>
    </xf>
    <xf numFmtId="15" fontId="9" fillId="0" borderId="1" xfId="0" applyNumberFormat="1" applyFont="1" applyFill="1" applyBorder="1" applyAlignment="1" applyProtection="1">
      <alignment horizontal="left" vertical="center"/>
    </xf>
    <xf numFmtId="0" fontId="8" fillId="4" borderId="1" xfId="0" applyFont="1" applyFill="1" applyBorder="1" applyAlignment="1" applyProtection="1">
      <alignment horizontal="left"/>
    </xf>
    <xf numFmtId="0" fontId="28" fillId="0" borderId="0" xfId="0" applyFont="1" applyAlignment="1">
      <alignment horizontal="center" vertical="center"/>
    </xf>
    <xf numFmtId="0" fontId="28" fillId="5" borderId="1" xfId="0" applyFont="1" applyFill="1" applyBorder="1" applyAlignment="1" applyProtection="1">
      <alignment horizontal="center" vertical="center" wrapText="1"/>
    </xf>
    <xf numFmtId="0" fontId="28" fillId="5" borderId="1" xfId="0" applyFont="1" applyFill="1" applyBorder="1" applyAlignment="1" applyProtection="1">
      <alignment horizontal="center" vertical="center"/>
    </xf>
    <xf numFmtId="0" fontId="8" fillId="4" borderId="1" xfId="0" applyFont="1" applyFill="1" applyBorder="1" applyAlignment="1" applyProtection="1">
      <alignment wrapText="1"/>
    </xf>
    <xf numFmtId="0" fontId="8" fillId="4" borderId="1" xfId="0" applyFont="1" applyFill="1" applyBorder="1" applyAlignment="1" applyProtection="1"/>
    <xf numFmtId="0" fontId="5" fillId="5" borderId="1" xfId="0" applyFont="1" applyFill="1" applyBorder="1" applyAlignment="1" applyProtection="1">
      <alignment horizontal="left" vertical="center"/>
    </xf>
    <xf numFmtId="9" fontId="5" fillId="0" borderId="1" xfId="4" quotePrefix="1" applyNumberFormat="1" applyFont="1" applyFill="1" applyBorder="1" applyAlignment="1" applyProtection="1">
      <alignment horizontal="center" vertical="center"/>
    </xf>
    <xf numFmtId="0" fontId="10" fillId="0" borderId="1" xfId="0" applyNumberFormat="1" applyFont="1" applyFill="1" applyBorder="1" applyAlignment="1" applyProtection="1">
      <alignment horizontal="left" vertical="center"/>
    </xf>
    <xf numFmtId="9" fontId="5" fillId="0" borderId="1" xfId="4" applyNumberFormat="1" applyFont="1" applyFill="1" applyBorder="1" applyAlignment="1" applyProtection="1">
      <alignment horizontal="center" vertical="center"/>
    </xf>
    <xf numFmtId="165" fontId="9" fillId="0" borderId="1" xfId="0" applyNumberFormat="1" applyFont="1" applyFill="1" applyBorder="1" applyAlignment="1" applyProtection="1">
      <alignment horizontal="left" vertical="center"/>
    </xf>
    <xf numFmtId="15" fontId="0" fillId="10" borderId="0" xfId="0" applyNumberFormat="1" applyFill="1" applyBorder="1" applyAlignment="1">
      <alignment horizontal="center"/>
    </xf>
    <xf numFmtId="0" fontId="23" fillId="8" borderId="2" xfId="2" applyFont="1" applyFill="1" applyBorder="1" applyAlignment="1">
      <alignment horizontal="center" vertical="center"/>
    </xf>
    <xf numFmtId="0" fontId="23" fillId="8" borderId="4" xfId="2" applyFont="1" applyFill="1" applyBorder="1" applyAlignment="1">
      <alignment horizontal="center" vertical="center"/>
    </xf>
    <xf numFmtId="0" fontId="23" fillId="8" borderId="6" xfId="2" applyFont="1" applyFill="1" applyBorder="1" applyAlignment="1">
      <alignment horizontal="center" vertical="center"/>
    </xf>
    <xf numFmtId="0" fontId="19" fillId="0" borderId="2" xfId="2" applyFont="1" applyFill="1" applyBorder="1" applyAlignment="1">
      <alignment horizontal="center" vertical="center" wrapText="1"/>
    </xf>
    <xf numFmtId="0" fontId="19" fillId="0" borderId="6" xfId="2" applyFont="1" applyFill="1" applyBorder="1" applyAlignment="1">
      <alignment horizontal="center" vertical="center" wrapText="1"/>
    </xf>
    <xf numFmtId="0" fontId="2" fillId="0" borderId="2" xfId="2" applyFont="1" applyFill="1" applyBorder="1" applyAlignment="1">
      <alignment horizontal="center" vertical="center" wrapText="1"/>
    </xf>
    <xf numFmtId="0" fontId="2" fillId="0" borderId="6" xfId="2" applyFont="1" applyFill="1" applyBorder="1" applyAlignment="1">
      <alignment horizontal="center" vertical="center" wrapText="1"/>
    </xf>
    <xf numFmtId="0" fontId="0" fillId="10" borderId="0" xfId="0" applyFill="1" applyBorder="1" applyAlignment="1">
      <alignment horizontal="center"/>
    </xf>
    <xf numFmtId="0" fontId="3" fillId="10" borderId="0" xfId="0" applyFont="1" applyFill="1" applyBorder="1" applyAlignment="1">
      <alignment horizontal="center" vertical="center" wrapText="1"/>
    </xf>
    <xf numFmtId="0" fontId="0" fillId="0" borderId="0" xfId="0" applyBorder="1" applyAlignment="1">
      <alignment horizontal="center"/>
    </xf>
    <xf numFmtId="15" fontId="0" fillId="0" borderId="0" xfId="0" applyNumberFormat="1" applyBorder="1" applyAlignment="1">
      <alignment horizontal="center"/>
    </xf>
    <xf numFmtId="0" fontId="1" fillId="4" borderId="38" xfId="0" applyFont="1" applyFill="1" applyBorder="1" applyAlignment="1">
      <alignment horizontal="center" vertical="center"/>
    </xf>
    <xf numFmtId="0" fontId="1" fillId="4" borderId="31" xfId="0" applyFont="1" applyFill="1" applyBorder="1" applyAlignment="1">
      <alignment horizontal="center" vertical="center"/>
    </xf>
    <xf numFmtId="0" fontId="1" fillId="4" borderId="39" xfId="0" applyFont="1" applyFill="1" applyBorder="1" applyAlignment="1">
      <alignment horizontal="center" vertical="center"/>
    </xf>
    <xf numFmtId="0" fontId="1" fillId="4" borderId="13" xfId="0" applyFont="1" applyFill="1" applyBorder="1" applyAlignment="1">
      <alignment horizontal="left" vertical="center" wrapText="1"/>
    </xf>
    <xf numFmtId="0" fontId="1" fillId="4" borderId="24" xfId="0" applyFont="1" applyFill="1" applyBorder="1" applyAlignment="1">
      <alignment horizontal="left" vertical="center" wrapText="1"/>
    </xf>
    <xf numFmtId="0" fontId="1" fillId="4" borderId="10" xfId="0" applyFont="1" applyFill="1" applyBorder="1" applyAlignment="1">
      <alignment horizontal="left" vertical="center" wrapText="1"/>
    </xf>
    <xf numFmtId="0" fontId="0" fillId="4" borderId="13" xfId="0" applyFill="1" applyBorder="1" applyAlignment="1" applyProtection="1">
      <alignment horizontal="center" vertical="center"/>
      <protection locked="0"/>
    </xf>
    <xf numFmtId="0" fontId="0" fillId="4" borderId="24" xfId="0" applyFill="1" applyBorder="1" applyAlignment="1" applyProtection="1">
      <alignment horizontal="center" vertical="center"/>
      <protection locked="0"/>
    </xf>
    <xf numFmtId="0" fontId="0" fillId="4" borderId="10" xfId="0" applyFill="1" applyBorder="1" applyAlignment="1" applyProtection="1">
      <alignment horizontal="center" vertical="center"/>
      <protection locked="0"/>
    </xf>
    <xf numFmtId="0" fontId="16" fillId="12" borderId="12" xfId="1" applyFill="1" applyBorder="1" applyAlignment="1" applyProtection="1">
      <alignment horizontal="center" vertical="center"/>
    </xf>
    <xf numFmtId="0" fontId="7" fillId="12" borderId="21" xfId="0" applyFont="1" applyFill="1" applyBorder="1" applyAlignment="1">
      <alignment horizontal="center" vertical="center"/>
    </xf>
    <xf numFmtId="0" fontId="1" fillId="12" borderId="26" xfId="0" applyFont="1" applyFill="1" applyBorder="1" applyAlignment="1">
      <alignment horizontal="center"/>
    </xf>
    <xf numFmtId="0" fontId="1" fillId="12" borderId="16" xfId="0" applyFont="1" applyFill="1" applyBorder="1" applyAlignment="1">
      <alignment horizontal="center"/>
    </xf>
    <xf numFmtId="0" fontId="3" fillId="4" borderId="1" xfId="0" applyFont="1" applyFill="1" applyBorder="1" applyAlignment="1">
      <alignment horizontal="center" vertical="center"/>
    </xf>
    <xf numFmtId="0" fontId="3" fillId="10" borderId="1" xfId="0" applyFont="1" applyFill="1" applyBorder="1" applyAlignment="1">
      <alignment horizontal="center" vertical="center"/>
    </xf>
    <xf numFmtId="15" fontId="0" fillId="0" borderId="21" xfId="0" applyNumberFormat="1" applyBorder="1" applyAlignment="1">
      <alignment horizontal="center"/>
    </xf>
    <xf numFmtId="0" fontId="1" fillId="12" borderId="1" xfId="0" applyFont="1" applyFill="1" applyBorder="1" applyAlignment="1">
      <alignment horizontal="center"/>
    </xf>
    <xf numFmtId="0" fontId="16" fillId="12" borderId="1" xfId="1" applyFill="1" applyBorder="1" applyAlignment="1" applyProtection="1">
      <alignment horizontal="center" vertical="center"/>
    </xf>
    <xf numFmtId="0" fontId="7" fillId="12" borderId="1" xfId="0" applyFont="1" applyFill="1" applyBorder="1" applyAlignment="1">
      <alignment horizontal="center" vertical="center"/>
    </xf>
    <xf numFmtId="0" fontId="0" fillId="0" borderId="19" xfId="0" applyBorder="1" applyAlignment="1">
      <alignment horizontal="center"/>
    </xf>
    <xf numFmtId="0" fontId="0" fillId="0" borderId="23" xfId="0" applyBorder="1" applyAlignment="1">
      <alignment horizontal="center"/>
    </xf>
    <xf numFmtId="0" fontId="1" fillId="12" borderId="2" xfId="0" applyFont="1" applyFill="1" applyBorder="1" applyAlignment="1">
      <alignment horizontal="center"/>
    </xf>
    <xf numFmtId="0" fontId="1" fillId="12" borderId="4" xfId="0" applyFont="1" applyFill="1" applyBorder="1" applyAlignment="1">
      <alignment horizontal="center"/>
    </xf>
    <xf numFmtId="0" fontId="16" fillId="12" borderId="2" xfId="1" applyFill="1" applyBorder="1" applyAlignment="1" applyProtection="1">
      <alignment horizontal="center" vertical="center"/>
    </xf>
    <xf numFmtId="0" fontId="7" fillId="12" borderId="4" xfId="0" applyFont="1" applyFill="1" applyBorder="1" applyAlignment="1">
      <alignment horizontal="center" vertical="center"/>
    </xf>
    <xf numFmtId="0" fontId="9" fillId="0" borderId="17" xfId="0" applyFont="1" applyBorder="1"/>
    <xf numFmtId="0" fontId="28" fillId="5" borderId="2" xfId="0" applyFont="1" applyFill="1" applyBorder="1" applyAlignment="1" applyProtection="1">
      <alignment horizontal="center" vertical="center" wrapText="1"/>
    </xf>
    <xf numFmtId="0" fontId="28" fillId="5" borderId="4" xfId="0" applyFont="1" applyFill="1" applyBorder="1" applyAlignment="1" applyProtection="1">
      <alignment horizontal="center" vertical="center" wrapText="1"/>
    </xf>
    <xf numFmtId="0" fontId="28" fillId="5" borderId="6" xfId="0" applyFont="1" applyFill="1" applyBorder="1" applyAlignment="1" applyProtection="1">
      <alignment horizontal="center" vertical="center" wrapText="1"/>
    </xf>
    <xf numFmtId="0" fontId="8" fillId="4" borderId="25" xfId="0" applyFont="1" applyFill="1" applyBorder="1" applyAlignment="1">
      <alignment horizontal="right" vertical="center"/>
    </xf>
    <xf numFmtId="0" fontId="2" fillId="4" borderId="20" xfId="1" applyFont="1" applyFill="1" applyBorder="1" applyAlignment="1" applyProtection="1">
      <alignment horizontal="right"/>
    </xf>
    <xf numFmtId="0" fontId="2" fillId="4" borderId="20" xfId="3" applyFont="1" applyFill="1" applyBorder="1" applyAlignment="1" applyProtection="1">
      <alignment horizontal="right"/>
      <protection locked="0"/>
    </xf>
    <xf numFmtId="0" fontId="2" fillId="4" borderId="20" xfId="0" applyFont="1" applyFill="1" applyBorder="1" applyAlignment="1">
      <alignment horizontal="right"/>
    </xf>
    <xf numFmtId="0" fontId="8" fillId="0" borderId="25" xfId="0" applyFont="1" applyBorder="1" applyAlignment="1">
      <alignment horizontal="right" vertical="center"/>
    </xf>
    <xf numFmtId="0" fontId="8" fillId="4" borderId="20" xfId="0" applyFont="1" applyFill="1" applyBorder="1" applyAlignment="1">
      <alignment horizontal="right" vertical="center"/>
    </xf>
    <xf numFmtId="0" fontId="9" fillId="4" borderId="0" xfId="0" applyFont="1" applyFill="1" applyBorder="1" applyAlignment="1">
      <alignment horizontal="right" vertical="top" wrapText="1"/>
    </xf>
    <xf numFmtId="9" fontId="2" fillId="0" borderId="13" xfId="4" applyFont="1" applyBorder="1" applyAlignment="1">
      <alignment horizontal="center" wrapText="1"/>
    </xf>
    <xf numFmtId="0" fontId="9" fillId="4" borderId="21" xfId="0" applyFont="1" applyFill="1" applyBorder="1" applyAlignment="1">
      <alignment vertical="top" wrapText="1"/>
    </xf>
    <xf numFmtId="0" fontId="9" fillId="4" borderId="21" xfId="0" applyFont="1" applyFill="1" applyBorder="1" applyAlignment="1">
      <alignment horizontal="center" vertical="center"/>
    </xf>
    <xf numFmtId="0" fontId="3" fillId="10" borderId="4" xfId="0" applyFont="1" applyFill="1" applyBorder="1" applyAlignment="1">
      <alignment horizontal="center" vertical="center"/>
    </xf>
    <xf numFmtId="0" fontId="5" fillId="10" borderId="4" xfId="0" applyFont="1" applyFill="1" applyBorder="1" applyAlignment="1">
      <alignment horizontal="center" vertical="center" wrapText="1"/>
    </xf>
    <xf numFmtId="0" fontId="5" fillId="10" borderId="4" xfId="0" applyFont="1" applyFill="1" applyBorder="1" applyAlignment="1">
      <alignment horizontal="center" vertical="center"/>
    </xf>
    <xf numFmtId="0" fontId="0" fillId="0" borderId="16" xfId="0" applyBorder="1"/>
    <xf numFmtId="0" fontId="2" fillId="0" borderId="16" xfId="0" applyFont="1" applyBorder="1" applyAlignment="1">
      <alignment horizontal="center" vertical="center"/>
    </xf>
    <xf numFmtId="9" fontId="2" fillId="0" borderId="25" xfId="4" applyFont="1" applyBorder="1" applyAlignment="1">
      <alignment horizontal="center" vertical="center"/>
    </xf>
    <xf numFmtId="0" fontId="0" fillId="0" borderId="12" xfId="0" applyBorder="1"/>
    <xf numFmtId="9" fontId="31" fillId="0" borderId="21" xfId="0" applyNumberFormat="1" applyFont="1" applyBorder="1"/>
    <xf numFmtId="9" fontId="31" fillId="0" borderId="11" xfId="4" applyFont="1" applyBorder="1" applyAlignment="1">
      <alignment horizontal="center" vertical="center"/>
    </xf>
    <xf numFmtId="0" fontId="0" fillId="4" borderId="26" xfId="0" applyFill="1" applyBorder="1" applyProtection="1"/>
    <xf numFmtId="0" fontId="0" fillId="4" borderId="16" xfId="0" applyFill="1" applyBorder="1" applyProtection="1"/>
    <xf numFmtId="0" fontId="2" fillId="4" borderId="16" xfId="0" applyFont="1" applyFill="1" applyBorder="1" applyAlignment="1" applyProtection="1">
      <alignment horizontal="center" vertical="center"/>
    </xf>
    <xf numFmtId="9" fontId="2" fillId="4" borderId="25" xfId="4" applyFont="1" applyFill="1" applyBorder="1" applyAlignment="1" applyProtection="1">
      <alignment horizontal="center" vertical="center"/>
    </xf>
    <xf numFmtId="0" fontId="7" fillId="4" borderId="18" xfId="0" applyFont="1" applyFill="1" applyBorder="1" applyAlignment="1" applyProtection="1">
      <alignment horizontal="left"/>
    </xf>
    <xf numFmtId="0" fontId="0" fillId="4" borderId="0" xfId="0" applyFill="1" applyBorder="1" applyProtection="1"/>
    <xf numFmtId="0" fontId="0" fillId="4" borderId="0" xfId="0" applyFill="1" applyBorder="1" applyAlignment="1" applyProtection="1">
      <alignment vertical="center"/>
    </xf>
    <xf numFmtId="0" fontId="2" fillId="4" borderId="0" xfId="0" applyFont="1" applyFill="1" applyBorder="1" applyAlignment="1" applyProtection="1">
      <alignment horizontal="right" vertical="center"/>
    </xf>
    <xf numFmtId="0" fontId="2" fillId="4" borderId="0" xfId="0" applyFont="1" applyFill="1" applyBorder="1" applyAlignment="1" applyProtection="1">
      <alignment horizontal="center" vertical="center"/>
    </xf>
    <xf numFmtId="0" fontId="2" fillId="4" borderId="20" xfId="0" applyFont="1" applyFill="1" applyBorder="1" applyAlignment="1" applyProtection="1">
      <alignment horizontal="center" vertical="center"/>
    </xf>
    <xf numFmtId="0" fontId="0" fillId="4" borderId="0" xfId="0" applyFill="1" applyBorder="1" applyAlignment="1" applyProtection="1">
      <alignment horizontal="right"/>
    </xf>
    <xf numFmtId="0" fontId="0" fillId="4" borderId="0" xfId="0" applyFill="1" applyBorder="1" applyAlignment="1" applyProtection="1">
      <alignment horizontal="right" vertical="center"/>
    </xf>
    <xf numFmtId="1" fontId="2" fillId="4" borderId="0" xfId="0" applyNumberFormat="1" applyFont="1" applyFill="1" applyBorder="1" applyAlignment="1" applyProtection="1">
      <alignment horizontal="center" vertical="center"/>
    </xf>
    <xf numFmtId="1" fontId="2" fillId="4" borderId="20" xfId="0" applyNumberFormat="1" applyFont="1" applyFill="1" applyBorder="1" applyAlignment="1" applyProtection="1">
      <alignment horizontal="center" vertical="center"/>
    </xf>
    <xf numFmtId="0" fontId="0" fillId="4" borderId="18" xfId="0" applyFill="1" applyBorder="1" applyAlignment="1" applyProtection="1">
      <alignment horizontal="left"/>
    </xf>
    <xf numFmtId="9" fontId="2" fillId="4" borderId="0" xfId="4" applyNumberFormat="1" applyFont="1" applyFill="1" applyBorder="1" applyAlignment="1" applyProtection="1">
      <alignment horizontal="center"/>
    </xf>
    <xf numFmtId="9" fontId="2" fillId="4" borderId="20" xfId="4" applyNumberFormat="1" applyFont="1" applyFill="1" applyBorder="1" applyAlignment="1" applyProtection="1">
      <alignment horizontal="center"/>
    </xf>
    <xf numFmtId="0" fontId="18" fillId="4" borderId="26" xfId="0" applyFont="1" applyFill="1" applyBorder="1" applyAlignment="1" applyProtection="1">
      <alignment horizontal="center"/>
    </xf>
    <xf numFmtId="0" fontId="18" fillId="4" borderId="16" xfId="0" applyFont="1" applyFill="1" applyBorder="1" applyAlignment="1" applyProtection="1">
      <alignment horizontal="center"/>
    </xf>
    <xf numFmtId="0" fontId="18" fillId="4" borderId="16" xfId="0" applyFont="1" applyFill="1" applyBorder="1" applyProtection="1"/>
    <xf numFmtId="0" fontId="1" fillId="14" borderId="18" xfId="0" applyFont="1" applyFill="1" applyBorder="1" applyAlignment="1" applyProtection="1">
      <alignment horizontal="center" vertical="center"/>
    </xf>
    <xf numFmtId="0" fontId="1" fillId="14" borderId="0" xfId="0" applyFont="1" applyFill="1" applyBorder="1" applyAlignment="1" applyProtection="1">
      <alignment horizontal="center" vertical="center"/>
    </xf>
    <xf numFmtId="0" fontId="1" fillId="4" borderId="0" xfId="0" applyFont="1" applyFill="1" applyBorder="1" applyAlignment="1" applyProtection="1">
      <alignment horizontal="left" vertical="center"/>
    </xf>
    <xf numFmtId="0" fontId="1" fillId="9" borderId="18" xfId="0" applyFont="1" applyFill="1" applyBorder="1" applyAlignment="1" applyProtection="1">
      <alignment horizontal="center" vertical="center"/>
    </xf>
    <xf numFmtId="0" fontId="1" fillId="9" borderId="0" xfId="0" applyFont="1" applyFill="1" applyBorder="1" applyAlignment="1" applyProtection="1">
      <alignment horizontal="center" vertical="center"/>
    </xf>
    <xf numFmtId="0" fontId="1" fillId="11" borderId="18" xfId="0" applyFont="1" applyFill="1" applyBorder="1" applyAlignment="1" applyProtection="1">
      <alignment horizontal="center" vertical="center"/>
    </xf>
    <xf numFmtId="0" fontId="1" fillId="11" borderId="0" xfId="0" applyFont="1" applyFill="1" applyBorder="1" applyAlignment="1" applyProtection="1">
      <alignment horizontal="center" vertical="center"/>
    </xf>
    <xf numFmtId="0" fontId="13" fillId="0" borderId="2" xfId="0" applyFont="1" applyBorder="1" applyAlignment="1" applyProtection="1">
      <alignment horizontal="center" vertical="center"/>
    </xf>
    <xf numFmtId="0" fontId="13" fillId="0" borderId="4" xfId="0" applyFont="1" applyBorder="1" applyAlignment="1" applyProtection="1">
      <alignment horizontal="center" vertical="center"/>
    </xf>
    <xf numFmtId="0" fontId="13" fillId="0" borderId="6" xfId="0" applyFont="1" applyBorder="1" applyAlignment="1" applyProtection="1">
      <alignment horizontal="center" vertical="center"/>
    </xf>
    <xf numFmtId="0" fontId="0" fillId="4" borderId="2" xfId="0" applyFill="1" applyBorder="1" applyAlignment="1" applyProtection="1">
      <alignment vertical="center"/>
    </xf>
    <xf numFmtId="0" fontId="0" fillId="4" borderId="4" xfId="0" applyFill="1" applyBorder="1" applyAlignment="1" applyProtection="1">
      <alignment vertical="center"/>
    </xf>
    <xf numFmtId="0" fontId="0" fillId="4" borderId="6" xfId="0" applyFill="1" applyBorder="1" applyAlignment="1" applyProtection="1">
      <alignment vertical="center"/>
    </xf>
    <xf numFmtId="0" fontId="10" fillId="10" borderId="26" xfId="0" applyFont="1" applyFill="1" applyBorder="1" applyAlignment="1" applyProtection="1">
      <alignment horizontal="left" vertical="center"/>
    </xf>
    <xf numFmtId="0" fontId="10" fillId="10" borderId="16" xfId="0" applyFont="1" applyFill="1" applyBorder="1" applyAlignment="1" applyProtection="1">
      <alignment horizontal="left" vertical="center"/>
    </xf>
    <xf numFmtId="0" fontId="10" fillId="10" borderId="16" xfId="0" applyFont="1" applyFill="1" applyBorder="1" applyAlignment="1" applyProtection="1">
      <alignment horizontal="left" vertical="center"/>
    </xf>
    <xf numFmtId="0" fontId="10" fillId="10" borderId="25" xfId="0" applyFont="1" applyFill="1" applyBorder="1" applyAlignment="1" applyProtection="1">
      <alignment horizontal="left" vertical="center"/>
    </xf>
    <xf numFmtId="0" fontId="10" fillId="10" borderId="18" xfId="0" applyFont="1" applyFill="1" applyBorder="1" applyAlignment="1" applyProtection="1">
      <alignment horizontal="left" vertical="center"/>
    </xf>
    <xf numFmtId="0" fontId="10" fillId="10" borderId="0" xfId="0" applyFont="1" applyFill="1" applyBorder="1" applyAlignment="1" applyProtection="1">
      <alignment horizontal="left" vertical="center"/>
    </xf>
    <xf numFmtId="0" fontId="10" fillId="10" borderId="0" xfId="0" applyFont="1" applyFill="1" applyBorder="1" applyAlignment="1" applyProtection="1">
      <alignment horizontal="left" vertical="center"/>
    </xf>
    <xf numFmtId="0" fontId="10" fillId="10" borderId="20" xfId="0" applyFont="1" applyFill="1" applyBorder="1" applyAlignment="1" applyProtection="1">
      <alignment horizontal="left" vertical="center"/>
    </xf>
    <xf numFmtId="0" fontId="10" fillId="10" borderId="20" xfId="0" applyFont="1" applyFill="1" applyBorder="1" applyAlignment="1" applyProtection="1">
      <alignment horizontal="left" vertical="center"/>
    </xf>
    <xf numFmtId="0" fontId="10" fillId="10" borderId="12" xfId="0" applyFont="1" applyFill="1" applyBorder="1" applyAlignment="1" applyProtection="1">
      <alignment horizontal="left" vertical="center"/>
    </xf>
    <xf numFmtId="0" fontId="10" fillId="10" borderId="21" xfId="0" applyFont="1" applyFill="1" applyBorder="1" applyAlignment="1" applyProtection="1">
      <alignment horizontal="left" vertical="center"/>
    </xf>
    <xf numFmtId="0" fontId="10" fillId="10" borderId="11" xfId="0" applyFont="1" applyFill="1" applyBorder="1" applyAlignment="1" applyProtection="1">
      <alignment horizontal="left" vertical="center"/>
    </xf>
    <xf numFmtId="15" fontId="9" fillId="0" borderId="26" xfId="0" applyNumberFormat="1" applyFont="1" applyFill="1" applyBorder="1" applyAlignment="1" applyProtection="1">
      <alignment horizontal="left" vertical="center"/>
    </xf>
    <xf numFmtId="0" fontId="0" fillId="0" borderId="16" xfId="0" applyFill="1" applyBorder="1" applyProtection="1"/>
    <xf numFmtId="0" fontId="10" fillId="10" borderId="25" xfId="0" applyFont="1" applyFill="1" applyBorder="1" applyAlignment="1" applyProtection="1">
      <alignment horizontal="left" vertical="center"/>
    </xf>
    <xf numFmtId="165" fontId="9" fillId="0" borderId="18" xfId="0" applyNumberFormat="1" applyFont="1" applyFill="1" applyBorder="1" applyAlignment="1" applyProtection="1">
      <alignment horizontal="left" vertical="center"/>
    </xf>
    <xf numFmtId="0" fontId="0" fillId="0" borderId="0" xfId="0" applyFill="1" applyBorder="1" applyProtection="1"/>
    <xf numFmtId="15" fontId="10" fillId="10" borderId="0" xfId="0" applyNumberFormat="1" applyFont="1" applyFill="1" applyBorder="1" applyAlignment="1" applyProtection="1">
      <alignment horizontal="left" vertical="center"/>
    </xf>
    <xf numFmtId="15" fontId="9" fillId="0" borderId="18" xfId="0" applyNumberFormat="1" applyFont="1" applyFill="1" applyBorder="1" applyAlignment="1" applyProtection="1">
      <alignment horizontal="left" vertical="center"/>
    </xf>
    <xf numFmtId="0" fontId="0" fillId="0" borderId="0" xfId="0" applyFill="1" applyBorder="1" applyAlignment="1" applyProtection="1">
      <alignment vertical="center"/>
    </xf>
    <xf numFmtId="0" fontId="0" fillId="4" borderId="20" xfId="0" applyFill="1" applyBorder="1" applyProtection="1"/>
    <xf numFmtId="0" fontId="0" fillId="4" borderId="18" xfId="0" applyFill="1" applyBorder="1" applyAlignment="1" applyProtection="1">
      <alignment vertical="center"/>
    </xf>
    <xf numFmtId="0" fontId="0" fillId="4" borderId="20" xfId="0" applyFill="1" applyBorder="1" applyAlignment="1" applyProtection="1">
      <alignment vertical="center"/>
    </xf>
    <xf numFmtId="0" fontId="3" fillId="4" borderId="0" xfId="0" applyFont="1" applyFill="1" applyBorder="1" applyAlignment="1" applyProtection="1">
      <alignment horizontal="center" vertical="center"/>
    </xf>
    <xf numFmtId="0" fontId="3" fillId="4" borderId="20" xfId="0" applyFont="1" applyFill="1" applyBorder="1" applyAlignment="1" applyProtection="1">
      <alignment horizontal="center" vertical="center"/>
    </xf>
    <xf numFmtId="0" fontId="0" fillId="4" borderId="12" xfId="0" applyFill="1" applyBorder="1" applyProtection="1"/>
    <xf numFmtId="0" fontId="0" fillId="4" borderId="21" xfId="0" applyFill="1" applyBorder="1" applyProtection="1"/>
    <xf numFmtId="0" fontId="0" fillId="4" borderId="11" xfId="0" applyFill="1" applyBorder="1" applyProtection="1"/>
    <xf numFmtId="0" fontId="12" fillId="5" borderId="2" xfId="0" applyFont="1" applyFill="1" applyBorder="1" applyAlignment="1" applyProtection="1">
      <alignment vertical="center"/>
    </xf>
    <xf numFmtId="0" fontId="12" fillId="5" borderId="4" xfId="0" applyFont="1" applyFill="1" applyBorder="1" applyAlignment="1" applyProtection="1">
      <alignment vertical="center"/>
    </xf>
    <xf numFmtId="0" fontId="12" fillId="5" borderId="6" xfId="0" applyFont="1" applyFill="1" applyBorder="1" applyAlignment="1" applyProtection="1">
      <alignment vertical="center"/>
    </xf>
    <xf numFmtId="0" fontId="11" fillId="4" borderId="2" xfId="0" applyFont="1" applyFill="1" applyBorder="1" applyAlignment="1" applyProtection="1"/>
    <xf numFmtId="0" fontId="11" fillId="4" borderId="4" xfId="0" applyFont="1" applyFill="1" applyBorder="1" applyAlignment="1" applyProtection="1"/>
    <xf numFmtId="0" fontId="4" fillId="4" borderId="4" xfId="0" applyFont="1" applyFill="1" applyBorder="1" applyProtection="1"/>
    <xf numFmtId="0" fontId="4" fillId="4" borderId="6" xfId="0" applyFont="1" applyFill="1" applyBorder="1" applyProtection="1"/>
    <xf numFmtId="0" fontId="12" fillId="5" borderId="4" xfId="0" applyNumberFormat="1" applyFont="1" applyFill="1" applyBorder="1" applyAlignment="1" applyProtection="1">
      <alignment horizontal="center" vertical="center"/>
    </xf>
    <xf numFmtId="0" fontId="0" fillId="4" borderId="24" xfId="0" applyFill="1" applyBorder="1" applyProtection="1"/>
    <xf numFmtId="0" fontId="9" fillId="5" borderId="24" xfId="0" applyFont="1" applyFill="1" applyBorder="1" applyAlignment="1" applyProtection="1">
      <alignment vertical="center"/>
    </xf>
    <xf numFmtId="0" fontId="0" fillId="4" borderId="24" xfId="0" applyFill="1" applyBorder="1" applyAlignment="1" applyProtection="1">
      <alignment vertical="center"/>
    </xf>
    <xf numFmtId="0" fontId="0" fillId="4" borderId="10" xfId="0" applyFill="1" applyBorder="1" applyAlignment="1" applyProtection="1">
      <alignment vertical="center"/>
    </xf>
    <xf numFmtId="0" fontId="0" fillId="0" borderId="15" xfId="0" applyBorder="1"/>
    <xf numFmtId="0" fontId="1" fillId="12" borderId="32" xfId="0" applyFont="1" applyFill="1" applyBorder="1" applyAlignment="1">
      <alignment horizontal="center"/>
    </xf>
    <xf numFmtId="0" fontId="7" fillId="12" borderId="33" xfId="0" applyFont="1" applyFill="1" applyBorder="1" applyAlignment="1">
      <alignment horizontal="center" vertical="center"/>
    </xf>
    <xf numFmtId="0" fontId="3" fillId="4" borderId="37" xfId="0" applyFont="1" applyFill="1" applyBorder="1" applyAlignment="1">
      <alignment horizontal="center" vertical="center"/>
    </xf>
    <xf numFmtId="0" fontId="5" fillId="10" borderId="3" xfId="0" applyFont="1" applyFill="1" applyBorder="1" applyAlignment="1">
      <alignment horizontal="center" vertical="center" wrapText="1"/>
    </xf>
    <xf numFmtId="0" fontId="3" fillId="4" borderId="15" xfId="0" applyFont="1" applyFill="1" applyBorder="1" applyAlignment="1" applyProtection="1">
      <alignment horizontal="center" vertical="center"/>
      <protection locked="0"/>
    </xf>
    <xf numFmtId="0" fontId="0" fillId="4" borderId="15" xfId="0" applyFill="1" applyBorder="1" applyAlignment="1" applyProtection="1">
      <alignment horizontal="center" vertical="center"/>
      <protection locked="0"/>
    </xf>
    <xf numFmtId="0" fontId="0" fillId="4" borderId="3" xfId="0" applyFill="1" applyBorder="1" applyAlignment="1" applyProtection="1">
      <alignment horizontal="center" vertical="center"/>
      <protection locked="0"/>
    </xf>
    <xf numFmtId="0" fontId="2" fillId="4" borderId="3" xfId="0" applyFont="1" applyFill="1" applyBorder="1" applyAlignment="1" applyProtection="1">
      <alignment horizontal="center" vertical="center"/>
      <protection locked="0"/>
    </xf>
    <xf numFmtId="0" fontId="2" fillId="4" borderId="3" xfId="0" applyFont="1" applyFill="1" applyBorder="1" applyAlignment="1">
      <alignment horizontal="center" vertical="center" wrapText="1"/>
    </xf>
    <xf numFmtId="9" fontId="2" fillId="4" borderId="3" xfId="4" applyFont="1" applyFill="1" applyBorder="1" applyAlignment="1">
      <alignment horizontal="center" vertical="center" wrapText="1"/>
    </xf>
    <xf numFmtId="0" fontId="0" fillId="4" borderId="43" xfId="0" applyFill="1" applyBorder="1" applyAlignment="1" applyProtection="1">
      <alignment horizontal="center" vertical="center"/>
      <protection locked="0"/>
    </xf>
    <xf numFmtId="0" fontId="0" fillId="4" borderId="44" xfId="0" applyFill="1" applyBorder="1" applyAlignment="1" applyProtection="1">
      <alignment horizontal="center" vertical="center"/>
      <protection locked="0"/>
    </xf>
    <xf numFmtId="0" fontId="0" fillId="4" borderId="45" xfId="0" applyFill="1" applyBorder="1" applyAlignment="1" applyProtection="1">
      <alignment horizontal="center" vertical="center"/>
      <protection locked="0"/>
    </xf>
    <xf numFmtId="0" fontId="1" fillId="4" borderId="40" xfId="0" applyFont="1" applyFill="1" applyBorder="1" applyAlignment="1">
      <alignment horizontal="center" vertical="center"/>
    </xf>
    <xf numFmtId="0" fontId="0" fillId="4" borderId="32" xfId="0" applyFill="1" applyBorder="1" applyAlignment="1">
      <alignment vertical="center"/>
    </xf>
    <xf numFmtId="0" fontId="8" fillId="4" borderId="41" xfId="0" applyFont="1" applyFill="1" applyBorder="1" applyAlignment="1">
      <alignment horizontal="left" vertical="center"/>
    </xf>
    <xf numFmtId="0" fontId="0" fillId="0" borderId="33" xfId="0" applyBorder="1"/>
    <xf numFmtId="0" fontId="0" fillId="4" borderId="44" xfId="0" applyFill="1" applyBorder="1" applyAlignment="1" applyProtection="1">
      <alignment horizontal="center" vertical="center"/>
      <protection locked="0"/>
    </xf>
    <xf numFmtId="0" fontId="0" fillId="0" borderId="15" xfId="0" applyBorder="1" applyAlignment="1">
      <alignment wrapText="1"/>
    </xf>
    <xf numFmtId="0" fontId="0" fillId="0" borderId="15" xfId="0" applyBorder="1"/>
    <xf numFmtId="0" fontId="0" fillId="10" borderId="32" xfId="0" applyFill="1" applyBorder="1" applyAlignment="1">
      <alignment horizontal="center" vertical="center" wrapText="1"/>
    </xf>
    <xf numFmtId="0" fontId="0" fillId="10" borderId="33" xfId="0" applyFill="1" applyBorder="1" applyAlignment="1">
      <alignment horizontal="center" vertical="center" wrapText="1"/>
    </xf>
    <xf numFmtId="0" fontId="0" fillId="10" borderId="27" xfId="0" applyFill="1" applyBorder="1" applyAlignment="1">
      <alignment horizontal="center" vertical="center"/>
    </xf>
    <xf numFmtId="0" fontId="0" fillId="10" borderId="14" xfId="0" applyFill="1" applyBorder="1" applyAlignment="1">
      <alignment vertical="center" wrapText="1"/>
    </xf>
    <xf numFmtId="0" fontId="0" fillId="10" borderId="14" xfId="0" applyFill="1" applyBorder="1" applyAlignment="1">
      <alignment horizontal="center" vertical="center" wrapText="1"/>
    </xf>
    <xf numFmtId="0" fontId="0" fillId="0" borderId="14" xfId="0" applyBorder="1"/>
    <xf numFmtId="0" fontId="0" fillId="0" borderId="14" xfId="0" applyBorder="1" applyAlignment="1">
      <alignment horizontal="center"/>
    </xf>
    <xf numFmtId="0" fontId="0" fillId="0" borderId="28" xfId="0" applyBorder="1"/>
    <xf numFmtId="0" fontId="0" fillId="4" borderId="1" xfId="0" applyFill="1" applyBorder="1" applyAlignment="1">
      <alignment horizontal="left" vertical="top" wrapText="1"/>
    </xf>
    <xf numFmtId="0" fontId="1" fillId="4" borderId="1" xfId="0" applyFont="1" applyFill="1" applyBorder="1" applyAlignment="1">
      <alignment horizontal="left" vertical="top" wrapText="1"/>
    </xf>
    <xf numFmtId="0" fontId="1" fillId="4" borderId="1" xfId="0" applyNumberFormat="1" applyFont="1" applyFill="1" applyBorder="1" applyAlignment="1">
      <alignment horizontal="left" vertical="top" wrapText="1"/>
    </xf>
    <xf numFmtId="0" fontId="34" fillId="4" borderId="1" xfId="0" applyFont="1" applyFill="1" applyBorder="1" applyAlignment="1">
      <alignment horizontal="left" vertical="top" wrapText="1"/>
    </xf>
    <xf numFmtId="0" fontId="1" fillId="4" borderId="13" xfId="0" applyFont="1" applyFill="1" applyBorder="1" applyAlignment="1">
      <alignment horizontal="left" vertical="top" wrapText="1"/>
    </xf>
    <xf numFmtId="0" fontId="1" fillId="4" borderId="24" xfId="0" applyFont="1" applyFill="1" applyBorder="1" applyAlignment="1">
      <alignment horizontal="left" vertical="top" wrapText="1"/>
    </xf>
    <xf numFmtId="0" fontId="0" fillId="0" borderId="15" xfId="0" applyBorder="1" applyAlignment="1">
      <alignment horizontal="center"/>
    </xf>
    <xf numFmtId="0" fontId="0" fillId="0" borderId="33" xfId="0" applyBorder="1" applyAlignment="1">
      <alignment horizontal="center"/>
    </xf>
    <xf numFmtId="0" fontId="1" fillId="12" borderId="3" xfId="0" applyFont="1" applyFill="1" applyBorder="1" applyAlignment="1">
      <alignment horizontal="center"/>
    </xf>
    <xf numFmtId="0" fontId="7" fillId="12" borderId="3" xfId="0" applyFont="1" applyFill="1" applyBorder="1" applyAlignment="1">
      <alignment horizontal="center" vertical="center"/>
    </xf>
    <xf numFmtId="0" fontId="3" fillId="10" borderId="37" xfId="0" applyFont="1" applyFill="1" applyBorder="1" applyAlignment="1">
      <alignment horizontal="center" vertical="center"/>
    </xf>
    <xf numFmtId="0" fontId="3" fillId="10" borderId="46" xfId="0" applyFont="1" applyFill="1" applyBorder="1" applyAlignment="1">
      <alignment horizontal="center" vertical="center"/>
    </xf>
    <xf numFmtId="0" fontId="5" fillId="10" borderId="5" xfId="0" applyFont="1" applyFill="1" applyBorder="1" applyAlignment="1">
      <alignment horizontal="center" vertical="center" wrapText="1"/>
    </xf>
    <xf numFmtId="0" fontId="8" fillId="4" borderId="37" xfId="0" applyFont="1" applyFill="1" applyBorder="1" applyAlignment="1">
      <alignment horizontal="left" vertical="center"/>
    </xf>
    <xf numFmtId="0" fontId="9" fillId="4" borderId="3" xfId="0" applyFont="1" applyFill="1" applyBorder="1" applyAlignment="1">
      <alignment horizontal="center" vertical="center"/>
    </xf>
    <xf numFmtId="0" fontId="9" fillId="4" borderId="40" xfId="0" applyFont="1" applyFill="1" applyBorder="1" applyAlignment="1">
      <alignment horizontal="center" vertical="center"/>
    </xf>
    <xf numFmtId="0" fontId="9" fillId="4" borderId="17" xfId="0" applyFont="1" applyFill="1" applyBorder="1" applyAlignment="1">
      <alignment horizontal="center" vertical="center"/>
    </xf>
    <xf numFmtId="0" fontId="9" fillId="4" borderId="17" xfId="0" applyFont="1" applyFill="1" applyBorder="1" applyAlignment="1">
      <alignment horizontal="center" vertical="center" wrapText="1"/>
    </xf>
    <xf numFmtId="9" fontId="2" fillId="4" borderId="43" xfId="4" applyFont="1" applyFill="1" applyBorder="1" applyAlignment="1">
      <alignment horizontal="center" vertical="center" wrapText="1"/>
    </xf>
    <xf numFmtId="0" fontId="9" fillId="4" borderId="33" xfId="0" applyFont="1" applyFill="1" applyBorder="1" applyAlignment="1">
      <alignment horizontal="center" vertical="center"/>
    </xf>
    <xf numFmtId="0" fontId="0" fillId="4" borderId="40" xfId="0" applyFill="1" applyBorder="1" applyAlignment="1">
      <alignment horizontal="center" vertical="center"/>
    </xf>
    <xf numFmtId="0" fontId="0" fillId="0" borderId="3" xfId="0" applyBorder="1"/>
    <xf numFmtId="0" fontId="0" fillId="10" borderId="3" xfId="0" applyFill="1" applyBorder="1" applyAlignment="1">
      <alignment horizontal="center" vertical="center" wrapText="1"/>
    </xf>
    <xf numFmtId="0" fontId="9" fillId="4" borderId="27" xfId="0" applyFont="1" applyFill="1" applyBorder="1" applyAlignment="1">
      <alignment horizontal="center" vertical="center"/>
    </xf>
    <xf numFmtId="0" fontId="9" fillId="4" borderId="14" xfId="0" applyFont="1" applyFill="1" applyBorder="1" applyAlignment="1">
      <alignment vertical="top" wrapText="1"/>
    </xf>
    <xf numFmtId="0" fontId="0" fillId="0" borderId="47" xfId="0" applyBorder="1"/>
    <xf numFmtId="0" fontId="0" fillId="0" borderId="48" xfId="0" applyBorder="1" applyAlignment="1">
      <alignment horizontal="center"/>
    </xf>
    <xf numFmtId="0" fontId="0" fillId="0" borderId="49" xfId="0" applyBorder="1"/>
    <xf numFmtId="0" fontId="8" fillId="0" borderId="41" xfId="0" applyFont="1" applyBorder="1" applyAlignment="1">
      <alignment horizontal="left" vertical="center"/>
    </xf>
    <xf numFmtId="0" fontId="0" fillId="4" borderId="4" xfId="0" applyFill="1" applyBorder="1" applyAlignment="1">
      <alignment horizontal="center" vertical="center"/>
    </xf>
    <xf numFmtId="0" fontId="0" fillId="4" borderId="5" xfId="0" applyFill="1" applyBorder="1" applyAlignment="1">
      <alignment horizontal="center" vertical="center"/>
    </xf>
    <xf numFmtId="0" fontId="5" fillId="10" borderId="15" xfId="0" applyFont="1" applyFill="1" applyBorder="1" applyAlignment="1">
      <alignment horizontal="center" vertical="center" wrapText="1"/>
    </xf>
    <xf numFmtId="0" fontId="0" fillId="4" borderId="15" xfId="0" applyFill="1" applyBorder="1" applyAlignment="1">
      <alignment horizontal="center" vertical="center"/>
    </xf>
    <xf numFmtId="0" fontId="0" fillId="4" borderId="15" xfId="0" applyFill="1" applyBorder="1" applyAlignment="1">
      <alignment horizontal="center" vertical="center" wrapText="1"/>
    </xf>
    <xf numFmtId="0" fontId="9" fillId="4" borderId="15" xfId="0" applyFont="1" applyFill="1" applyBorder="1" applyAlignment="1">
      <alignment horizontal="center" vertical="center"/>
    </xf>
    <xf numFmtId="0" fontId="0" fillId="4" borderId="27" xfId="0" applyFill="1" applyBorder="1" applyAlignment="1">
      <alignment horizontal="left" vertical="top"/>
    </xf>
    <xf numFmtId="0" fontId="0" fillId="4" borderId="14" xfId="0" applyFill="1" applyBorder="1" applyAlignment="1">
      <alignment horizontal="right" vertical="top" wrapText="1"/>
    </xf>
    <xf numFmtId="0" fontId="1" fillId="12" borderId="5" xfId="0" applyFont="1" applyFill="1" applyBorder="1" applyAlignment="1">
      <alignment horizontal="center"/>
    </xf>
    <xf numFmtId="0" fontId="7" fillId="12" borderId="5" xfId="0" applyFont="1" applyFill="1" applyBorder="1" applyAlignment="1">
      <alignment horizontal="center" vertical="center"/>
    </xf>
    <xf numFmtId="0" fontId="1" fillId="4" borderId="3" xfId="0" applyFont="1" applyFill="1" applyBorder="1" applyAlignment="1" applyProtection="1">
      <alignment horizontal="center" vertical="center"/>
      <protection locked="0"/>
    </xf>
    <xf numFmtId="0" fontId="1" fillId="4" borderId="15" xfId="0" applyFont="1" applyFill="1" applyBorder="1" applyAlignment="1">
      <alignment horizontal="center" vertical="center"/>
    </xf>
    <xf numFmtId="0" fontId="1" fillId="0" borderId="15" xfId="0" applyFont="1" applyBorder="1"/>
    <xf numFmtId="0" fontId="1" fillId="10" borderId="32" xfId="0" applyFont="1" applyFill="1" applyBorder="1" applyAlignment="1">
      <alignment horizontal="center" vertical="center" wrapText="1"/>
    </xf>
    <xf numFmtId="0" fontId="1" fillId="10" borderId="33" xfId="0" applyFont="1" applyFill="1" applyBorder="1" applyAlignment="1">
      <alignment horizontal="center" vertical="center" wrapText="1"/>
    </xf>
    <xf numFmtId="0" fontId="0" fillId="4" borderId="14" xfId="0" applyFill="1" applyBorder="1" applyAlignment="1">
      <alignment vertical="top" wrapText="1"/>
    </xf>
    <xf numFmtId="0" fontId="2" fillId="4" borderId="14" xfId="0" applyFont="1" applyFill="1" applyBorder="1" applyAlignment="1">
      <alignment horizontal="right"/>
    </xf>
    <xf numFmtId="0" fontId="0" fillId="10" borderId="14" xfId="0" applyFill="1" applyBorder="1" applyAlignment="1">
      <alignment wrapText="1"/>
    </xf>
    <xf numFmtId="0" fontId="0" fillId="10" borderId="28" xfId="0" applyFill="1" applyBorder="1" applyAlignment="1">
      <alignment horizontal="center" vertical="center" wrapText="1"/>
    </xf>
  </cellXfs>
  <cellStyles count="6">
    <cellStyle name="Hyperlink" xfId="1" builtinId="8"/>
    <cellStyle name="Normal" xfId="0" builtinId="0"/>
    <cellStyle name="Normal 2" xfId="5" xr:uid="{00000000-0005-0000-0000-000002000000}"/>
    <cellStyle name="Normal_Eften SIDP Summary &amp; Detail 05-03-01" xfId="2" xr:uid="{00000000-0005-0000-0000-000003000000}"/>
    <cellStyle name="Normal_SAS Working  " xfId="3" xr:uid="{00000000-0005-0000-0000-000004000000}"/>
    <cellStyle name="Percent" xfId="4" builtinId="5"/>
  </cellStyles>
  <dxfs count="36">
    <dxf>
      <font>
        <color theme="1"/>
      </font>
      <fill>
        <patternFill>
          <bgColor rgb="FFFF0000"/>
        </patternFill>
      </fill>
    </dxf>
    <dxf>
      <font>
        <color theme="1"/>
      </font>
      <fill>
        <patternFill>
          <bgColor rgb="FFFFFF00"/>
        </patternFill>
      </fill>
    </dxf>
    <dxf>
      <font>
        <color theme="1"/>
      </font>
      <fill>
        <patternFill>
          <bgColor rgb="FF00B050"/>
        </patternFill>
      </fill>
    </dxf>
    <dxf>
      <font>
        <color theme="1"/>
      </font>
      <fill>
        <patternFill>
          <bgColor rgb="FF00B050"/>
        </patternFill>
      </fill>
    </dxf>
    <dxf>
      <font>
        <color theme="1"/>
      </font>
      <fill>
        <patternFill>
          <bgColor rgb="FFFFFF00"/>
        </patternFill>
      </fill>
    </dxf>
    <dxf>
      <font>
        <color theme="1"/>
      </font>
      <fill>
        <patternFill>
          <bgColor rgb="FFFF0000"/>
        </patternFill>
      </fill>
    </dxf>
    <dxf>
      <font>
        <color theme="1"/>
      </font>
      <fill>
        <patternFill>
          <bgColor rgb="FF00B050"/>
        </patternFill>
      </fill>
    </dxf>
    <dxf>
      <font>
        <color theme="1"/>
      </font>
      <fill>
        <patternFill>
          <bgColor rgb="FFFFFF00"/>
        </patternFill>
      </fill>
    </dxf>
    <dxf>
      <font>
        <color theme="1"/>
      </font>
      <fill>
        <patternFill>
          <bgColor rgb="FFFF0000"/>
        </patternFill>
      </fill>
    </dxf>
    <dxf>
      <font>
        <color theme="1"/>
      </font>
      <fill>
        <patternFill>
          <bgColor rgb="FF00B050"/>
        </patternFill>
      </fill>
    </dxf>
    <dxf>
      <font>
        <color theme="1"/>
      </font>
      <fill>
        <patternFill>
          <bgColor rgb="FFFFFF00"/>
        </patternFill>
      </fill>
    </dxf>
    <dxf>
      <font>
        <color theme="1"/>
      </font>
      <fill>
        <patternFill>
          <bgColor rgb="FFFF0000"/>
        </patternFill>
      </fill>
    </dxf>
    <dxf>
      <font>
        <color theme="1"/>
      </font>
      <fill>
        <patternFill>
          <bgColor rgb="FF00B050"/>
        </patternFill>
      </fill>
    </dxf>
    <dxf>
      <font>
        <color theme="1"/>
      </font>
      <fill>
        <patternFill>
          <bgColor rgb="FFFFFF00"/>
        </patternFill>
      </fill>
    </dxf>
    <dxf>
      <font>
        <color theme="1"/>
      </font>
      <fill>
        <patternFill>
          <bgColor rgb="FFFF0000"/>
        </patternFill>
      </fill>
    </dxf>
    <dxf>
      <font>
        <color theme="1"/>
      </font>
      <fill>
        <patternFill>
          <bgColor rgb="FFFF0000"/>
        </patternFill>
      </fill>
    </dxf>
    <dxf>
      <font>
        <color theme="1"/>
      </font>
      <fill>
        <patternFill>
          <bgColor rgb="FFFFFF00"/>
        </patternFill>
      </fill>
    </dxf>
    <dxf>
      <font>
        <color theme="1"/>
      </font>
      <fill>
        <patternFill>
          <bgColor rgb="FF00B050"/>
        </patternFill>
      </fill>
    </dxf>
    <dxf>
      <font>
        <color theme="1"/>
      </font>
      <fill>
        <patternFill>
          <bgColor rgb="FFFF0000"/>
        </patternFill>
      </fill>
    </dxf>
    <dxf>
      <font>
        <color theme="1"/>
      </font>
      <fill>
        <patternFill>
          <bgColor rgb="FFFFFF00"/>
        </patternFill>
      </fill>
    </dxf>
    <dxf>
      <font>
        <color theme="1"/>
      </font>
      <fill>
        <patternFill>
          <bgColor rgb="FF00B050"/>
        </patternFill>
      </fill>
    </dxf>
    <dxf>
      <font>
        <color theme="1"/>
      </font>
      <fill>
        <patternFill>
          <bgColor rgb="FF00B050"/>
        </patternFill>
      </fill>
    </dxf>
    <dxf>
      <font>
        <color theme="1"/>
      </font>
      <fill>
        <patternFill>
          <bgColor rgb="FFFFFF00"/>
        </patternFill>
      </fill>
    </dxf>
    <dxf>
      <font>
        <color theme="1"/>
      </font>
      <fill>
        <patternFill>
          <bgColor rgb="FFFF0000"/>
        </patternFill>
      </fill>
    </dxf>
    <dxf>
      <font>
        <color theme="1"/>
      </font>
      <fill>
        <patternFill>
          <bgColor rgb="FFFF0000"/>
        </patternFill>
      </fill>
    </dxf>
    <dxf>
      <font>
        <color theme="1"/>
      </font>
      <fill>
        <patternFill>
          <bgColor rgb="FFFFFF00"/>
        </patternFill>
      </fill>
    </dxf>
    <dxf>
      <font>
        <color theme="1"/>
      </font>
      <fill>
        <patternFill>
          <bgColor rgb="FF00B050"/>
        </patternFill>
      </fill>
    </dxf>
    <dxf>
      <font>
        <color theme="1"/>
      </font>
      <fill>
        <patternFill>
          <bgColor rgb="FF00FF00"/>
        </patternFill>
      </fill>
    </dxf>
    <dxf>
      <font>
        <color theme="1"/>
      </font>
      <fill>
        <patternFill>
          <bgColor rgb="FFFFFF00"/>
        </patternFill>
      </fill>
    </dxf>
    <dxf>
      <font>
        <color theme="1"/>
      </font>
      <fill>
        <patternFill>
          <bgColor rgb="FFFF0000"/>
        </patternFill>
      </fill>
    </dxf>
    <dxf>
      <font>
        <condense val="0"/>
        <extend val="0"/>
        <color indexed="10"/>
      </font>
      <fill>
        <patternFill>
          <bgColor indexed="10"/>
        </patternFill>
      </fill>
    </dxf>
    <dxf>
      <font>
        <condense val="0"/>
        <extend val="0"/>
        <color indexed="13"/>
      </font>
      <fill>
        <patternFill>
          <bgColor indexed="13"/>
        </patternFill>
      </fill>
    </dxf>
    <dxf>
      <font>
        <condense val="0"/>
        <extend val="0"/>
        <color indexed="11"/>
      </font>
      <fill>
        <patternFill>
          <bgColor indexed="11"/>
        </patternFill>
      </fill>
    </dxf>
    <dxf>
      <font>
        <condense val="0"/>
        <extend val="0"/>
        <color indexed="10"/>
      </font>
      <fill>
        <patternFill>
          <bgColor indexed="10"/>
        </patternFill>
      </fill>
    </dxf>
    <dxf>
      <font>
        <condense val="0"/>
        <extend val="0"/>
        <color indexed="13"/>
      </font>
      <fill>
        <patternFill>
          <bgColor indexed="13"/>
        </patternFill>
      </fill>
    </dxf>
    <dxf>
      <font>
        <condense val="0"/>
        <extend val="0"/>
        <color indexed="11"/>
      </font>
      <fill>
        <patternFill>
          <bgColor indexed="11"/>
        </patternFill>
      </fill>
    </dxf>
  </dxfs>
  <tableStyles count="0" defaultTableStyle="TableStyleMedium9" defaultPivotStyle="PivotStyleLight16"/>
  <colors>
    <mruColors>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17" Type="http://schemas.microsoft.com/office/2006/relationships/vbaProject" Target="vbaProject.bin"/><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2" Type="http://schemas.openxmlformats.org/officeDocument/2006/relationships/image" Target="cid:image001.png@01D0B568.3D0EA2E0" TargetMode="External"/><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cid:image001.png@01D0B568.3D0EA2E0" TargetMode="External"/><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cid:image001.png@01D0B568.3D0EA2E0" TargetMode="External"/><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image" Target="cid:image001.png@01D0B568.3D0EA2E0" TargetMode="External"/><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3" Type="http://schemas.openxmlformats.org/officeDocument/2006/relationships/hyperlink" Target="#'C. Operations - Quality'!A1"/><Relationship Id="rId2" Type="http://schemas.openxmlformats.org/officeDocument/2006/relationships/hyperlink" Target="#'B. Program Execution-Launch'!A1"/><Relationship Id="rId1" Type="http://schemas.openxmlformats.org/officeDocument/2006/relationships/hyperlink" Target="#'A. Leadership - Management'!A1"/><Relationship Id="rId6" Type="http://schemas.openxmlformats.org/officeDocument/2006/relationships/image" Target="cid:image001.png@01D0B568.3D0EA2E0" TargetMode="External"/><Relationship Id="rId5" Type="http://schemas.openxmlformats.org/officeDocument/2006/relationships/image" Target="../media/image1.png"/><Relationship Id="rId4" Type="http://schemas.openxmlformats.org/officeDocument/2006/relationships/hyperlink" Target="#'D. Supply Chain - Purchasing'!A1"/></Relationships>
</file>

<file path=xl/drawings/_rels/drawing6.xml.rels><?xml version="1.0" encoding="UTF-8" standalone="yes"?>
<Relationships xmlns="http://schemas.openxmlformats.org/package/2006/relationships"><Relationship Id="rId2" Type="http://schemas.openxmlformats.org/officeDocument/2006/relationships/image" Target="cid:image001.png@01D0B568.3D0EA2E0" TargetMode="External"/><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2" Type="http://schemas.openxmlformats.org/officeDocument/2006/relationships/image" Target="cid:image001.png@01D0B568.3D0EA2E0" TargetMode="External"/><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2" Type="http://schemas.openxmlformats.org/officeDocument/2006/relationships/image" Target="cid:image001.png@01D0B568.3D0EA2E0" TargetMode="External"/><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2" Type="http://schemas.openxmlformats.org/officeDocument/2006/relationships/image" Target="cid:image001.png@01D0B568.3D0EA2E0" TargetMode="Externa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38100</xdr:colOff>
      <xdr:row>0</xdr:row>
      <xdr:rowOff>57150</xdr:rowOff>
    </xdr:from>
    <xdr:to>
      <xdr:col>1</xdr:col>
      <xdr:colOff>619125</xdr:colOff>
      <xdr:row>1</xdr:row>
      <xdr:rowOff>47625</xdr:rowOff>
    </xdr:to>
    <xdr:pic>
      <xdr:nvPicPr>
        <xdr:cNvPr id="2" name="Picture 1" descr="cid:image001.png@01D0B49E.AE8B94C0">
          <a:extLst>
            <a:ext uri="{FF2B5EF4-FFF2-40B4-BE49-F238E27FC236}">
              <a16:creationId xmlns:a16="http://schemas.microsoft.com/office/drawing/2014/main" id="{DA5788E3-519A-4C19-B737-F248D26267B0}"/>
            </a:ext>
          </a:extLst>
        </xdr:cNvPr>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rcRect/>
        <a:stretch>
          <a:fillRect/>
        </a:stretch>
      </xdr:blipFill>
      <xdr:spPr bwMode="auto">
        <a:xfrm>
          <a:off x="38100" y="57150"/>
          <a:ext cx="1247775" cy="485775"/>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31751</xdr:colOff>
      <xdr:row>0</xdr:row>
      <xdr:rowOff>0</xdr:rowOff>
    </xdr:from>
    <xdr:to>
      <xdr:col>1</xdr:col>
      <xdr:colOff>1235076</xdr:colOff>
      <xdr:row>1</xdr:row>
      <xdr:rowOff>463550</xdr:rowOff>
    </xdr:to>
    <xdr:pic>
      <xdr:nvPicPr>
        <xdr:cNvPr id="3" name="Picture 2" descr="cid:image001.png@01D0B49E.AE8B94C0">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rcRect/>
        <a:stretch>
          <a:fillRect/>
        </a:stretch>
      </xdr:blipFill>
      <xdr:spPr bwMode="auto">
        <a:xfrm>
          <a:off x="31751" y="0"/>
          <a:ext cx="1384300" cy="625475"/>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95250</xdr:colOff>
      <xdr:row>0</xdr:row>
      <xdr:rowOff>76200</xdr:rowOff>
    </xdr:from>
    <xdr:to>
      <xdr:col>1</xdr:col>
      <xdr:colOff>1693</xdr:colOff>
      <xdr:row>1</xdr:row>
      <xdr:rowOff>122767</xdr:rowOff>
    </xdr:to>
    <xdr:pic>
      <xdr:nvPicPr>
        <xdr:cNvPr id="5" name="Picture 4" descr="cid:image001.png@01D0B49E.AE8B94C0">
          <a:extLst>
            <a:ext uri="{FF2B5EF4-FFF2-40B4-BE49-F238E27FC236}">
              <a16:creationId xmlns:a16="http://schemas.microsoft.com/office/drawing/2014/main" id="{00000000-0008-0000-0200-000005000000}"/>
            </a:ext>
          </a:extLst>
        </xdr:cNvPr>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rcRect/>
        <a:stretch>
          <a:fillRect/>
        </a:stretch>
      </xdr:blipFill>
      <xdr:spPr bwMode="auto">
        <a:xfrm>
          <a:off x="95250" y="76200"/>
          <a:ext cx="1521460" cy="624417"/>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xdr:from>
      <xdr:col>45</xdr:col>
      <xdr:colOff>276225</xdr:colOff>
      <xdr:row>56</xdr:row>
      <xdr:rowOff>9525</xdr:rowOff>
    </xdr:from>
    <xdr:to>
      <xdr:col>46</xdr:col>
      <xdr:colOff>552450</xdr:colOff>
      <xdr:row>56</xdr:row>
      <xdr:rowOff>9525</xdr:rowOff>
    </xdr:to>
    <xdr:sp macro="" textlink="">
      <xdr:nvSpPr>
        <xdr:cNvPr id="2145" name="Line 32">
          <a:extLst>
            <a:ext uri="{FF2B5EF4-FFF2-40B4-BE49-F238E27FC236}">
              <a16:creationId xmlns:a16="http://schemas.microsoft.com/office/drawing/2014/main" id="{00000000-0008-0000-0300-000061080000}"/>
            </a:ext>
          </a:extLst>
        </xdr:cNvPr>
        <xdr:cNvSpPr>
          <a:spLocks noChangeShapeType="1"/>
        </xdr:cNvSpPr>
      </xdr:nvSpPr>
      <xdr:spPr bwMode="auto">
        <a:xfrm>
          <a:off x="26298525" y="11658600"/>
          <a:ext cx="885825" cy="0"/>
        </a:xfrm>
        <a:prstGeom prst="line">
          <a:avLst/>
        </a:prstGeom>
        <a:noFill/>
        <a:ln w="9525">
          <a:solidFill>
            <a:srgbClr val="000000"/>
          </a:solidFill>
          <a:round/>
          <a:headEnd type="triangle" w="sm" len="med"/>
          <a:tailEnd type="triangle" w="sm" len="med"/>
        </a:ln>
      </xdr:spPr>
    </xdr:sp>
    <xdr:clientData/>
  </xdr:twoCellAnchor>
  <xdr:twoCellAnchor editAs="oneCell">
    <xdr:from>
      <xdr:col>0</xdr:col>
      <xdr:colOff>0</xdr:colOff>
      <xdr:row>0</xdr:row>
      <xdr:rowOff>0</xdr:rowOff>
    </xdr:from>
    <xdr:to>
      <xdr:col>3</xdr:col>
      <xdr:colOff>431800</xdr:colOff>
      <xdr:row>1</xdr:row>
      <xdr:rowOff>95250</xdr:rowOff>
    </xdr:to>
    <xdr:pic>
      <xdr:nvPicPr>
        <xdr:cNvPr id="4" name="Picture 3" descr="cid:image001.png@01D0B49E.AE8B94C0">
          <a:extLst>
            <a:ext uri="{FF2B5EF4-FFF2-40B4-BE49-F238E27FC236}">
              <a16:creationId xmlns:a16="http://schemas.microsoft.com/office/drawing/2014/main" id="{00000000-0008-0000-0300-000004000000}"/>
            </a:ext>
          </a:extLst>
        </xdr:cNvPr>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rcRect/>
        <a:stretch>
          <a:fillRect/>
        </a:stretch>
      </xdr:blipFill>
      <xdr:spPr bwMode="auto">
        <a:xfrm>
          <a:off x="0" y="0"/>
          <a:ext cx="1428750" cy="628650"/>
        </a:xfrm>
        <a:prstGeom prst="rect">
          <a:avLst/>
        </a:prstGeom>
        <a:noFill/>
        <a:ln>
          <a:noFill/>
        </a:ln>
      </xdr:spPr>
    </xdr:pic>
    <xdr:clientData/>
  </xdr:twoCellAnchor>
</xdr:wsDr>
</file>

<file path=xl/drawings/drawing5.xml><?xml version="1.0" encoding="utf-8"?>
<xdr:wsDr xmlns:xdr="http://schemas.openxmlformats.org/drawingml/2006/spreadsheetDrawing" xmlns:a="http://schemas.openxmlformats.org/drawingml/2006/main">
  <xdr:twoCellAnchor>
    <xdr:from>
      <xdr:col>11</xdr:col>
      <xdr:colOff>0</xdr:colOff>
      <xdr:row>7</xdr:row>
      <xdr:rowOff>238125</xdr:rowOff>
    </xdr:from>
    <xdr:to>
      <xdr:col>11</xdr:col>
      <xdr:colOff>581024</xdr:colOff>
      <xdr:row>9</xdr:row>
      <xdr:rowOff>9524</xdr:rowOff>
    </xdr:to>
    <xdr:sp macro="" textlink="">
      <xdr:nvSpPr>
        <xdr:cNvPr id="3" name="Rechteck 2">
          <a:hlinkClick xmlns:r="http://schemas.openxmlformats.org/officeDocument/2006/relationships" r:id="rId1"/>
          <a:extLst>
            <a:ext uri="{FF2B5EF4-FFF2-40B4-BE49-F238E27FC236}">
              <a16:creationId xmlns:a16="http://schemas.microsoft.com/office/drawing/2014/main" id="{00000000-0008-0000-0400-000003000000}"/>
            </a:ext>
          </a:extLst>
        </xdr:cNvPr>
        <xdr:cNvSpPr/>
      </xdr:nvSpPr>
      <xdr:spPr>
        <a:xfrm>
          <a:off x="11649075" y="1276350"/>
          <a:ext cx="581024" cy="323849"/>
        </a:xfrm>
        <a:prstGeom prst="rect">
          <a:avLst/>
        </a:prstGeom>
        <a:ln>
          <a:noFill/>
        </a:ln>
        <a:scene3d>
          <a:camera prst="orthographicFront"/>
          <a:lightRig rig="threePt" dir="t"/>
        </a:scene3d>
        <a:sp3d>
          <a:bevelT w="381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ctr" anchorCtr="1"/>
        <a:lstStyle/>
        <a:p>
          <a:pPr algn="ctr"/>
          <a:r>
            <a:rPr lang="en-US" sz="800" b="1"/>
            <a:t>Return to A</a:t>
          </a:r>
        </a:p>
      </xdr:txBody>
    </xdr:sp>
    <xdr:clientData/>
  </xdr:twoCellAnchor>
  <xdr:twoCellAnchor>
    <xdr:from>
      <xdr:col>11</xdr:col>
      <xdr:colOff>9525</xdr:colOff>
      <xdr:row>24</xdr:row>
      <xdr:rowOff>152400</xdr:rowOff>
    </xdr:from>
    <xdr:to>
      <xdr:col>11</xdr:col>
      <xdr:colOff>590549</xdr:colOff>
      <xdr:row>26</xdr:row>
      <xdr:rowOff>9675</xdr:rowOff>
    </xdr:to>
    <xdr:sp macro="" textlink="">
      <xdr:nvSpPr>
        <xdr:cNvPr id="4" name="Rechteck 3">
          <a:hlinkClick xmlns:r="http://schemas.openxmlformats.org/officeDocument/2006/relationships" r:id="rId2"/>
          <a:extLst>
            <a:ext uri="{FF2B5EF4-FFF2-40B4-BE49-F238E27FC236}">
              <a16:creationId xmlns:a16="http://schemas.microsoft.com/office/drawing/2014/main" id="{00000000-0008-0000-0400-000004000000}"/>
            </a:ext>
          </a:extLst>
        </xdr:cNvPr>
        <xdr:cNvSpPr/>
      </xdr:nvSpPr>
      <xdr:spPr>
        <a:xfrm>
          <a:off x="12172950" y="4629150"/>
          <a:ext cx="581024" cy="324000"/>
        </a:xfrm>
        <a:prstGeom prst="rect">
          <a:avLst/>
        </a:prstGeom>
        <a:ln>
          <a:noFill/>
        </a:ln>
        <a:scene3d>
          <a:camera prst="orthographicFront"/>
          <a:lightRig rig="threePt" dir="t"/>
        </a:scene3d>
        <a:sp3d>
          <a:bevelT w="381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ctr" anchorCtr="1"/>
        <a:lstStyle/>
        <a:p>
          <a:pPr algn="ctr"/>
          <a:r>
            <a:rPr lang="en-US" sz="800" b="1"/>
            <a:t>Return to B</a:t>
          </a:r>
        </a:p>
      </xdr:txBody>
    </xdr:sp>
    <xdr:clientData/>
  </xdr:twoCellAnchor>
  <xdr:twoCellAnchor>
    <xdr:from>
      <xdr:col>11</xdr:col>
      <xdr:colOff>0</xdr:colOff>
      <xdr:row>37</xdr:row>
      <xdr:rowOff>0</xdr:rowOff>
    </xdr:from>
    <xdr:to>
      <xdr:col>11</xdr:col>
      <xdr:colOff>581024</xdr:colOff>
      <xdr:row>38</xdr:row>
      <xdr:rowOff>19049</xdr:rowOff>
    </xdr:to>
    <xdr:sp macro="" textlink="">
      <xdr:nvSpPr>
        <xdr:cNvPr id="5" name="Rechteck 4">
          <a:hlinkClick xmlns:r="http://schemas.openxmlformats.org/officeDocument/2006/relationships" r:id="rId3"/>
          <a:extLst>
            <a:ext uri="{FF2B5EF4-FFF2-40B4-BE49-F238E27FC236}">
              <a16:creationId xmlns:a16="http://schemas.microsoft.com/office/drawing/2014/main" id="{00000000-0008-0000-0400-000005000000}"/>
            </a:ext>
          </a:extLst>
        </xdr:cNvPr>
        <xdr:cNvSpPr/>
      </xdr:nvSpPr>
      <xdr:spPr>
        <a:xfrm>
          <a:off x="11649075" y="4648200"/>
          <a:ext cx="581024" cy="323849"/>
        </a:xfrm>
        <a:prstGeom prst="rect">
          <a:avLst/>
        </a:prstGeom>
        <a:ln>
          <a:noFill/>
        </a:ln>
        <a:scene3d>
          <a:camera prst="orthographicFront"/>
          <a:lightRig rig="threePt" dir="t"/>
        </a:scene3d>
        <a:sp3d>
          <a:bevelT w="381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ctr" anchorCtr="1"/>
        <a:lstStyle/>
        <a:p>
          <a:pPr algn="ctr"/>
          <a:r>
            <a:rPr lang="en-US" sz="800" b="1"/>
            <a:t>Return to C</a:t>
          </a:r>
        </a:p>
      </xdr:txBody>
    </xdr:sp>
    <xdr:clientData/>
  </xdr:twoCellAnchor>
  <xdr:twoCellAnchor>
    <xdr:from>
      <xdr:col>11</xdr:col>
      <xdr:colOff>0</xdr:colOff>
      <xdr:row>54</xdr:row>
      <xdr:rowOff>0</xdr:rowOff>
    </xdr:from>
    <xdr:to>
      <xdr:col>11</xdr:col>
      <xdr:colOff>581024</xdr:colOff>
      <xdr:row>55</xdr:row>
      <xdr:rowOff>19049</xdr:rowOff>
    </xdr:to>
    <xdr:sp macro="" textlink="">
      <xdr:nvSpPr>
        <xdr:cNvPr id="6" name="Rechteck 5">
          <a:hlinkClick xmlns:r="http://schemas.openxmlformats.org/officeDocument/2006/relationships" r:id="rId4"/>
          <a:extLst>
            <a:ext uri="{FF2B5EF4-FFF2-40B4-BE49-F238E27FC236}">
              <a16:creationId xmlns:a16="http://schemas.microsoft.com/office/drawing/2014/main" id="{00000000-0008-0000-0400-000006000000}"/>
            </a:ext>
          </a:extLst>
        </xdr:cNvPr>
        <xdr:cNvSpPr/>
      </xdr:nvSpPr>
      <xdr:spPr>
        <a:xfrm>
          <a:off x="11649075" y="6410325"/>
          <a:ext cx="581024" cy="323849"/>
        </a:xfrm>
        <a:prstGeom prst="rect">
          <a:avLst/>
        </a:prstGeom>
        <a:ln>
          <a:noFill/>
        </a:ln>
        <a:scene3d>
          <a:camera prst="orthographicFront"/>
          <a:lightRig rig="threePt" dir="t"/>
        </a:scene3d>
        <a:sp3d>
          <a:bevelT w="381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ctr" anchorCtr="1"/>
        <a:lstStyle/>
        <a:p>
          <a:pPr algn="ctr"/>
          <a:r>
            <a:rPr lang="en-US" sz="800" b="1"/>
            <a:t>Return to D</a:t>
          </a:r>
        </a:p>
      </xdr:txBody>
    </xdr:sp>
    <xdr:clientData/>
  </xdr:twoCellAnchor>
  <xdr:twoCellAnchor>
    <xdr:from>
      <xdr:col>0</xdr:col>
      <xdr:colOff>19050</xdr:colOff>
      <xdr:row>8</xdr:row>
      <xdr:rowOff>0</xdr:rowOff>
    </xdr:from>
    <xdr:to>
      <xdr:col>1</xdr:col>
      <xdr:colOff>5475</xdr:colOff>
      <xdr:row>9</xdr:row>
      <xdr:rowOff>0</xdr:rowOff>
    </xdr:to>
    <xdr:sp macro="[0]!Fill_SIDP" textlink="">
      <xdr:nvSpPr>
        <xdr:cNvPr id="7" name="Rechteck 6">
          <a:extLst>
            <a:ext uri="{FF2B5EF4-FFF2-40B4-BE49-F238E27FC236}">
              <a16:creationId xmlns:a16="http://schemas.microsoft.com/office/drawing/2014/main" id="{00000000-0008-0000-0400-000007000000}"/>
            </a:ext>
          </a:extLst>
        </xdr:cNvPr>
        <xdr:cNvSpPr/>
      </xdr:nvSpPr>
      <xdr:spPr>
        <a:xfrm>
          <a:off x="19050" y="1285875"/>
          <a:ext cx="396000" cy="304800"/>
        </a:xfrm>
        <a:prstGeom prst="rect">
          <a:avLst/>
        </a:prstGeom>
        <a:solidFill>
          <a:srgbClr val="FFFF99"/>
        </a:solidFill>
        <a:ln>
          <a:noFill/>
        </a:ln>
        <a:scene3d>
          <a:camera prst="orthographicFront"/>
          <a:lightRig rig="threePt" dir="t"/>
        </a:scene3d>
        <a:sp3d>
          <a:bevelT w="381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72000" bIns="36000" rtlCol="0" anchor="ctr" anchorCtr="1"/>
        <a:lstStyle/>
        <a:p>
          <a:pPr algn="ctr"/>
          <a:r>
            <a:rPr lang="en-US" sz="800" b="1" i="0">
              <a:solidFill>
                <a:schemeClr val="tx1"/>
              </a:solidFill>
            </a:rPr>
            <a:t>Check</a:t>
          </a:r>
        </a:p>
      </xdr:txBody>
    </xdr:sp>
    <xdr:clientData/>
  </xdr:twoCellAnchor>
  <xdr:twoCellAnchor editAs="oneCell">
    <xdr:from>
      <xdr:col>0</xdr:col>
      <xdr:colOff>0</xdr:colOff>
      <xdr:row>1</xdr:row>
      <xdr:rowOff>0</xdr:rowOff>
    </xdr:from>
    <xdr:to>
      <xdr:col>1</xdr:col>
      <xdr:colOff>1092835</xdr:colOff>
      <xdr:row>3</xdr:row>
      <xdr:rowOff>152400</xdr:rowOff>
    </xdr:to>
    <xdr:pic>
      <xdr:nvPicPr>
        <xdr:cNvPr id="10" name="Picture 9" descr="cid:image001.png@01D0B49E.AE8B94C0">
          <a:extLst>
            <a:ext uri="{FF2B5EF4-FFF2-40B4-BE49-F238E27FC236}">
              <a16:creationId xmlns:a16="http://schemas.microsoft.com/office/drawing/2014/main" id="{00000000-0008-0000-0400-00000A000000}"/>
            </a:ext>
          </a:extLst>
        </xdr:cNvPr>
        <xdr:cNvPicPr/>
      </xdr:nvPicPr>
      <xdr:blipFill>
        <a:blip xmlns:r="http://schemas.openxmlformats.org/officeDocument/2006/relationships" r:embed="rId5" r:link="rId6" cstate="print">
          <a:extLst>
            <a:ext uri="{28A0092B-C50C-407E-A947-70E740481C1C}">
              <a14:useLocalDpi xmlns:a14="http://schemas.microsoft.com/office/drawing/2010/main" val="0"/>
            </a:ext>
          </a:extLst>
        </a:blip>
        <a:srcRect/>
        <a:stretch>
          <a:fillRect/>
        </a:stretch>
      </xdr:blipFill>
      <xdr:spPr bwMode="auto">
        <a:xfrm>
          <a:off x="0" y="76200"/>
          <a:ext cx="1521460" cy="628650"/>
        </a:xfrm>
        <a:prstGeom prst="rect">
          <a:avLst/>
        </a:prstGeom>
        <a:noFill/>
        <a:ln>
          <a:noFill/>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17318</xdr:colOff>
      <xdr:row>0</xdr:row>
      <xdr:rowOff>51955</xdr:rowOff>
    </xdr:from>
    <xdr:to>
      <xdr:col>1</xdr:col>
      <xdr:colOff>965200</xdr:colOff>
      <xdr:row>4</xdr:row>
      <xdr:rowOff>104699</xdr:rowOff>
    </xdr:to>
    <xdr:pic>
      <xdr:nvPicPr>
        <xdr:cNvPr id="5" name="Picture 4" descr="cid:image001.png@01D0B49E.AE8B94C0">
          <a:extLst>
            <a:ext uri="{FF2B5EF4-FFF2-40B4-BE49-F238E27FC236}">
              <a16:creationId xmlns:a16="http://schemas.microsoft.com/office/drawing/2014/main" id="{00000000-0008-0000-0500-000005000000}"/>
            </a:ext>
          </a:extLst>
        </xdr:cNvPr>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rcRect/>
        <a:stretch>
          <a:fillRect/>
        </a:stretch>
      </xdr:blipFill>
      <xdr:spPr bwMode="auto">
        <a:xfrm>
          <a:off x="17318" y="51955"/>
          <a:ext cx="1386032" cy="609600"/>
        </a:xfrm>
        <a:prstGeom prst="rect">
          <a:avLst/>
        </a:prstGeom>
        <a:noFill/>
        <a:ln>
          <a:noFill/>
        </a:ln>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260351</xdr:colOff>
      <xdr:row>0</xdr:row>
      <xdr:rowOff>0</xdr:rowOff>
    </xdr:from>
    <xdr:to>
      <xdr:col>1</xdr:col>
      <xdr:colOff>946151</xdr:colOff>
      <xdr:row>3</xdr:row>
      <xdr:rowOff>98425</xdr:rowOff>
    </xdr:to>
    <xdr:pic>
      <xdr:nvPicPr>
        <xdr:cNvPr id="6" name="Picture 5" descr="cid:image001.png@01D0B49E.AE8B94C0">
          <a:extLst>
            <a:ext uri="{FF2B5EF4-FFF2-40B4-BE49-F238E27FC236}">
              <a16:creationId xmlns:a16="http://schemas.microsoft.com/office/drawing/2014/main" id="{00000000-0008-0000-0600-000006000000}"/>
            </a:ext>
          </a:extLst>
        </xdr:cNvPr>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rcRect/>
        <a:stretch>
          <a:fillRect/>
        </a:stretch>
      </xdr:blipFill>
      <xdr:spPr bwMode="auto">
        <a:xfrm>
          <a:off x="260351" y="0"/>
          <a:ext cx="1267883" cy="617008"/>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9525</xdr:colOff>
      <xdr:row>0</xdr:row>
      <xdr:rowOff>57151</xdr:rowOff>
    </xdr:from>
    <xdr:to>
      <xdr:col>1</xdr:col>
      <xdr:colOff>793750</xdr:colOff>
      <xdr:row>4</xdr:row>
      <xdr:rowOff>125694</xdr:rowOff>
    </xdr:to>
    <xdr:pic>
      <xdr:nvPicPr>
        <xdr:cNvPr id="4" name="Picture 3" descr="cid:image001.png@01D0B49E.AE8B94C0">
          <a:extLst>
            <a:ext uri="{FF2B5EF4-FFF2-40B4-BE49-F238E27FC236}">
              <a16:creationId xmlns:a16="http://schemas.microsoft.com/office/drawing/2014/main" id="{00000000-0008-0000-0700-000004000000}"/>
            </a:ext>
          </a:extLst>
        </xdr:cNvPr>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rcRect/>
        <a:stretch>
          <a:fillRect/>
        </a:stretch>
      </xdr:blipFill>
      <xdr:spPr bwMode="auto">
        <a:xfrm>
          <a:off x="9525" y="57151"/>
          <a:ext cx="1393825" cy="619125"/>
        </a:xfrm>
        <a:prstGeom prst="rect">
          <a:avLst/>
        </a:prstGeom>
        <a:noFill/>
        <a:ln>
          <a:noFill/>
        </a:ln>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28575</xdr:colOff>
      <xdr:row>0</xdr:row>
      <xdr:rowOff>9525</xdr:rowOff>
    </xdr:from>
    <xdr:to>
      <xdr:col>1</xdr:col>
      <xdr:colOff>895350</xdr:colOff>
      <xdr:row>5</xdr:row>
      <xdr:rowOff>42634</xdr:rowOff>
    </xdr:to>
    <xdr:pic>
      <xdr:nvPicPr>
        <xdr:cNvPr id="4" name="Picture 3" descr="cid:image001.png@01D0B49E.AE8B94C0">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rcRect/>
        <a:stretch>
          <a:fillRect/>
        </a:stretch>
      </xdr:blipFill>
      <xdr:spPr bwMode="auto">
        <a:xfrm>
          <a:off x="28575" y="9525"/>
          <a:ext cx="1393825" cy="727710"/>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 Id="rId5" Type="http://schemas.openxmlformats.org/officeDocument/2006/relationships/comments" Target="../comments2.xml"/><Relationship Id="rId4"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10.bin"/><Relationship Id="rId2" Type="http://schemas.openxmlformats.org/officeDocument/2006/relationships/hyperlink" Target="http://www.yfai.com/" TargetMode="External"/><Relationship Id="rId1" Type="http://schemas.openxmlformats.org/officeDocument/2006/relationships/printerSettings" Target="../printerSettings/printerSettings9.bin"/><Relationship Id="rId4"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hyperlink" Target="http://www.yfai.com/" TargetMode="External"/><Relationship Id="rId1" Type="http://schemas.openxmlformats.org/officeDocument/2006/relationships/printerSettings" Target="../printerSettings/printerSettings11.bin"/><Relationship Id="rId4"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14.bin"/><Relationship Id="rId2" Type="http://schemas.openxmlformats.org/officeDocument/2006/relationships/hyperlink" Target="http://www.yfai.com/" TargetMode="External"/><Relationship Id="rId1" Type="http://schemas.openxmlformats.org/officeDocument/2006/relationships/printerSettings" Target="../printerSettings/printerSettings13.bin"/><Relationship Id="rId4"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16.bin"/><Relationship Id="rId2" Type="http://schemas.openxmlformats.org/officeDocument/2006/relationships/hyperlink" Target="http://www.yfai.com/" TargetMode="External"/><Relationship Id="rId1" Type="http://schemas.openxmlformats.org/officeDocument/2006/relationships/printerSettings" Target="../printerSettings/printerSettings15.bin"/><Relationship Id="rId4"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A1:C25"/>
  <sheetViews>
    <sheetView showGridLines="0" zoomScaleNormal="100" workbookViewId="0">
      <selection activeCell="C22" sqref="C22"/>
    </sheetView>
  </sheetViews>
  <sheetFormatPr defaultColWidth="9.109375" defaultRowHeight="13.2"/>
  <cols>
    <col min="1" max="1" width="10" style="224" customWidth="1"/>
    <col min="2" max="2" width="16.6640625" customWidth="1"/>
    <col min="3" max="3" width="66.88671875" customWidth="1"/>
  </cols>
  <sheetData>
    <row r="1" spans="1:3" ht="39" customHeight="1">
      <c r="A1" s="384" t="s">
        <v>150</v>
      </c>
      <c r="B1" s="384"/>
      <c r="C1" s="384"/>
    </row>
    <row r="2" spans="1:3">
      <c r="A2" s="222" t="s">
        <v>151</v>
      </c>
      <c r="B2" s="223" t="s">
        <v>152</v>
      </c>
      <c r="C2" s="223" t="s">
        <v>154</v>
      </c>
    </row>
    <row r="3" spans="1:3" s="214" customFormat="1" ht="22.5" customHeight="1">
      <c r="A3" s="225" t="s">
        <v>147</v>
      </c>
      <c r="B3" s="226" t="s">
        <v>153</v>
      </c>
      <c r="C3" s="227" t="s">
        <v>148</v>
      </c>
    </row>
    <row r="4" spans="1:3" s="214" customFormat="1" ht="52.8">
      <c r="A4" s="225" t="s">
        <v>155</v>
      </c>
      <c r="B4" s="226" t="s">
        <v>156</v>
      </c>
      <c r="C4" s="227" t="s">
        <v>157</v>
      </c>
    </row>
    <row r="5" spans="1:3" s="214" customFormat="1" ht="37.5" customHeight="1">
      <c r="A5" s="225" t="s">
        <v>158</v>
      </c>
      <c r="B5" s="226" t="s">
        <v>161</v>
      </c>
      <c r="C5" s="227" t="s">
        <v>160</v>
      </c>
    </row>
    <row r="6" spans="1:3" s="214" customFormat="1" ht="52.8">
      <c r="A6" s="225" t="s">
        <v>162</v>
      </c>
      <c r="B6" s="226" t="s">
        <v>163</v>
      </c>
      <c r="C6" s="227" t="s">
        <v>165</v>
      </c>
    </row>
    <row r="7" spans="1:3" s="214" customFormat="1" ht="57" customHeight="1">
      <c r="A7" s="303" t="s">
        <v>166</v>
      </c>
      <c r="B7" s="304" t="s">
        <v>383</v>
      </c>
      <c r="C7" s="285" t="s">
        <v>319</v>
      </c>
    </row>
    <row r="8" spans="1:3" s="214" customFormat="1">
      <c r="A8" s="305"/>
      <c r="B8" s="306"/>
      <c r="C8" s="307"/>
    </row>
    <row r="9" spans="1:3" s="214" customFormat="1">
      <c r="A9" s="308"/>
      <c r="B9" s="309"/>
      <c r="C9" s="310"/>
    </row>
    <row r="10" spans="1:3" s="214" customFormat="1">
      <c r="A10" s="308"/>
      <c r="B10" s="309"/>
      <c r="C10" s="310"/>
    </row>
    <row r="11" spans="1:3" s="214" customFormat="1">
      <c r="A11" s="308"/>
      <c r="B11" s="309"/>
      <c r="C11" s="310"/>
    </row>
    <row r="12" spans="1:3" s="214" customFormat="1">
      <c r="A12" s="308"/>
      <c r="B12" s="309"/>
      <c r="C12" s="310"/>
    </row>
    <row r="13" spans="1:3" s="214" customFormat="1">
      <c r="A13" s="308"/>
      <c r="B13" s="309"/>
      <c r="C13" s="310"/>
    </row>
    <row r="14" spans="1:3" s="214" customFormat="1">
      <c r="A14" s="308"/>
      <c r="B14" s="309"/>
      <c r="C14" s="310"/>
    </row>
    <row r="15" spans="1:3" s="214" customFormat="1">
      <c r="A15" s="308"/>
      <c r="B15" s="309"/>
      <c r="C15" s="310"/>
    </row>
    <row r="16" spans="1:3" s="214" customFormat="1">
      <c r="A16" s="308"/>
      <c r="B16" s="309"/>
      <c r="C16" s="310"/>
    </row>
    <row r="17" spans="1:3" s="214" customFormat="1">
      <c r="A17" s="308"/>
      <c r="B17" s="309"/>
      <c r="C17" s="310"/>
    </row>
    <row r="18" spans="1:3" s="214" customFormat="1">
      <c r="A18" s="308"/>
      <c r="B18" s="309"/>
      <c r="C18" s="310"/>
    </row>
    <row r="19" spans="1:3" s="214" customFormat="1">
      <c r="A19" s="375" t="s">
        <v>326</v>
      </c>
      <c r="B19" s="309"/>
      <c r="C19" s="310"/>
    </row>
    <row r="20" spans="1:3" s="214" customFormat="1">
      <c r="A20" s="308"/>
      <c r="B20" s="309"/>
      <c r="C20" s="310"/>
    </row>
    <row r="21" spans="1:3" s="214" customFormat="1">
      <c r="A21" s="308"/>
      <c r="B21" s="309"/>
      <c r="C21" s="310"/>
    </row>
    <row r="22" spans="1:3" s="214" customFormat="1">
      <c r="A22" s="308"/>
      <c r="B22" s="309"/>
      <c r="C22" s="310"/>
    </row>
    <row r="23" spans="1:3" s="214" customFormat="1">
      <c r="A23" s="308"/>
      <c r="B23" s="309"/>
      <c r="C23" s="310"/>
    </row>
    <row r="24" spans="1:3" s="214" customFormat="1">
      <c r="A24" s="308"/>
      <c r="B24" s="309"/>
      <c r="C24" s="310"/>
    </row>
    <row r="25" spans="1:3" s="214" customFormat="1">
      <c r="A25" s="308"/>
      <c r="B25" s="309"/>
      <c r="C25" s="310"/>
    </row>
  </sheetData>
  <mergeCells count="1">
    <mergeCell ref="A1:C1"/>
  </mergeCells>
  <phoneticPr fontId="36" type="noConversion"/>
  <printOptions horizontalCentered="1"/>
  <pageMargins left="0.25" right="0.25" top="0.75" bottom="0.75" header="0.3" footer="0.3"/>
  <pageSetup orientation="portrait" r:id="rId1"/>
  <headerFooter alignWithMargins="0">
    <oddFooter>&amp;LYFAI-RM/PC-FR-08-02 / Rev 05 
(30-October-2020)&amp;CYanfeng Automotive Interiors. 
 Proprietary and Confidential&amp;RPage &amp;P of &amp;N</oddFooter>
  </headerFooter>
  <ignoredErrors>
    <ignoredError sqref="A3:A7" numberStoredAsText="1"/>
  </ignoredError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8"/>
  <dimension ref="A1:D53"/>
  <sheetViews>
    <sheetView showGridLines="0" zoomScaleNormal="100" workbookViewId="0">
      <selection activeCell="N18" sqref="N18"/>
    </sheetView>
  </sheetViews>
  <sheetFormatPr defaultColWidth="9.109375" defaultRowHeight="13.2"/>
  <cols>
    <col min="1" max="1" width="2.6640625" customWidth="1"/>
    <col min="2" max="2" width="100.6640625" customWidth="1"/>
    <col min="3" max="3" width="7.109375" style="6" customWidth="1"/>
    <col min="4" max="4" width="2.6640625" customWidth="1"/>
    <col min="5" max="5" width="9.109375" customWidth="1"/>
  </cols>
  <sheetData>
    <row r="1" spans="1:4">
      <c r="A1" s="128"/>
      <c r="B1" s="128"/>
      <c r="C1" s="129"/>
      <c r="D1" s="128"/>
    </row>
    <row r="2" spans="1:4" ht="42" customHeight="1">
      <c r="A2" s="128"/>
      <c r="B2" s="237" t="s">
        <v>170</v>
      </c>
      <c r="C2" s="129"/>
      <c r="D2" s="128"/>
    </row>
    <row r="3" spans="1:4" ht="6" customHeight="1">
      <c r="A3" s="311"/>
      <c r="B3" s="312"/>
      <c r="C3" s="313"/>
      <c r="D3" s="314"/>
    </row>
    <row r="4" spans="1:4" ht="15.6">
      <c r="A4" s="315"/>
      <c r="B4" s="239" t="s">
        <v>17</v>
      </c>
      <c r="C4" s="302"/>
      <c r="D4" s="316"/>
    </row>
    <row r="5" spans="1:4" ht="39.6">
      <c r="A5" s="315"/>
      <c r="B5" s="137" t="s">
        <v>168</v>
      </c>
      <c r="C5" s="302"/>
      <c r="D5" s="316"/>
    </row>
    <row r="6" spans="1:4" ht="6" customHeight="1">
      <c r="A6" s="315"/>
      <c r="B6" s="95"/>
      <c r="C6" s="302"/>
      <c r="D6" s="316"/>
    </row>
    <row r="7" spans="1:4" s="214" customFormat="1" ht="15.6">
      <c r="A7" s="317"/>
      <c r="B7" s="238" t="s">
        <v>18</v>
      </c>
      <c r="C7" s="213"/>
      <c r="D7" s="318"/>
    </row>
    <row r="8" spans="1:4">
      <c r="A8" s="315"/>
      <c r="B8" s="83" t="s">
        <v>169</v>
      </c>
      <c r="C8" s="302"/>
      <c r="D8" s="316"/>
    </row>
    <row r="9" spans="1:4" ht="6" customHeight="1">
      <c r="A9" s="315"/>
      <c r="B9" s="95"/>
      <c r="C9" s="302"/>
      <c r="D9" s="316"/>
    </row>
    <row r="10" spans="1:4" ht="26.4">
      <c r="A10" s="315"/>
      <c r="B10" s="137" t="s">
        <v>171</v>
      </c>
      <c r="C10" s="302"/>
      <c r="D10" s="316"/>
    </row>
    <row r="11" spans="1:4" ht="6" customHeight="1">
      <c r="A11" s="315"/>
      <c r="B11" s="295"/>
      <c r="C11" s="302"/>
      <c r="D11" s="316"/>
    </row>
    <row r="12" spans="1:4" ht="39.6">
      <c r="A12" s="315"/>
      <c r="B12" s="137" t="s">
        <v>172</v>
      </c>
      <c r="C12" s="302"/>
      <c r="D12" s="316"/>
    </row>
    <row r="13" spans="1:4" ht="6" customHeight="1">
      <c r="A13" s="315"/>
      <c r="B13" s="295"/>
      <c r="C13" s="302"/>
      <c r="D13" s="316"/>
    </row>
    <row r="14" spans="1:4" ht="26.4">
      <c r="A14" s="315"/>
      <c r="B14" s="296" t="s">
        <v>173</v>
      </c>
      <c r="C14" s="302"/>
      <c r="D14" s="316"/>
    </row>
    <row r="15" spans="1:4" ht="6" customHeight="1">
      <c r="A15" s="315"/>
      <c r="B15" s="295"/>
      <c r="C15" s="302"/>
      <c r="D15" s="316"/>
    </row>
    <row r="16" spans="1:4" ht="39.6">
      <c r="A16" s="315"/>
      <c r="B16" s="137" t="s">
        <v>174</v>
      </c>
      <c r="C16" s="302"/>
      <c r="D16" s="316"/>
    </row>
    <row r="17" spans="1:4" ht="6" customHeight="1">
      <c r="A17" s="315"/>
      <c r="B17" s="295"/>
      <c r="C17" s="302"/>
      <c r="D17" s="316"/>
    </row>
    <row r="18" spans="1:4" ht="52.8">
      <c r="A18" s="315"/>
      <c r="B18" s="297" t="s">
        <v>327</v>
      </c>
      <c r="C18" s="302"/>
      <c r="D18" s="316"/>
    </row>
    <row r="19" spans="1:4" ht="6" customHeight="1">
      <c r="A19" s="315" t="s">
        <v>326</v>
      </c>
      <c r="B19" s="295"/>
      <c r="C19" s="302"/>
      <c r="D19" s="316"/>
    </row>
    <row r="20" spans="1:4" ht="26.4">
      <c r="A20" s="315"/>
      <c r="B20" s="296" t="s">
        <v>175</v>
      </c>
      <c r="C20" s="302"/>
      <c r="D20" s="316"/>
    </row>
    <row r="21" spans="1:4" ht="6" customHeight="1">
      <c r="A21" s="319"/>
      <c r="B21" s="320"/>
      <c r="C21" s="321"/>
      <c r="D21" s="322"/>
    </row>
    <row r="22" spans="1:4" ht="6" customHeight="1">
      <c r="A22" s="128"/>
      <c r="B22" s="128"/>
      <c r="C22" s="129"/>
      <c r="D22" s="128"/>
    </row>
    <row r="23" spans="1:4" ht="27" customHeight="1">
      <c r="A23" s="385" t="s">
        <v>176</v>
      </c>
      <c r="B23" s="386"/>
      <c r="C23" s="386"/>
      <c r="D23" s="387"/>
    </row>
    <row r="24" spans="1:4" ht="6" customHeight="1">
      <c r="A24" s="326"/>
      <c r="B24" s="327"/>
      <c r="C24" s="327"/>
      <c r="D24" s="328"/>
    </row>
    <row r="25" spans="1:4" ht="15.6">
      <c r="A25" s="329"/>
      <c r="B25" s="218" t="s">
        <v>177</v>
      </c>
      <c r="C25" s="42" t="s">
        <v>12</v>
      </c>
      <c r="D25" s="323"/>
    </row>
    <row r="26" spans="1:4" ht="40.200000000000003" customHeight="1">
      <c r="A26" s="130"/>
      <c r="B26" s="216" t="s">
        <v>178</v>
      </c>
      <c r="C26" s="28">
        <v>1</v>
      </c>
      <c r="D26" s="324"/>
    </row>
    <row r="27" spans="1:4" ht="6" customHeight="1">
      <c r="A27" s="130"/>
      <c r="B27" s="43"/>
      <c r="C27" s="4"/>
      <c r="D27" s="324"/>
    </row>
    <row r="28" spans="1:4" ht="40.200000000000003" customHeight="1">
      <c r="A28" s="130"/>
      <c r="B28" s="242" t="s">
        <v>179</v>
      </c>
      <c r="C28" s="102">
        <v>2</v>
      </c>
      <c r="D28" s="324"/>
    </row>
    <row r="29" spans="1:4" ht="6" customHeight="1">
      <c r="A29" s="130"/>
      <c r="B29" s="43"/>
      <c r="C29" s="4"/>
      <c r="D29" s="324"/>
    </row>
    <row r="30" spans="1:4" ht="40.200000000000003" customHeight="1">
      <c r="A30" s="130"/>
      <c r="B30" s="242" t="s">
        <v>180</v>
      </c>
      <c r="C30" s="103">
        <v>3</v>
      </c>
      <c r="D30" s="324"/>
    </row>
    <row r="31" spans="1:4" ht="6" customHeight="1">
      <c r="A31" s="130"/>
      <c r="B31" s="43"/>
      <c r="C31" s="4"/>
      <c r="D31" s="324"/>
    </row>
    <row r="32" spans="1:4" ht="15" customHeight="1">
      <c r="A32" s="130"/>
      <c r="B32" s="218" t="s">
        <v>181</v>
      </c>
      <c r="C32" s="4"/>
      <c r="D32" s="324"/>
    </row>
    <row r="33" spans="1:4" ht="27.75" customHeight="1">
      <c r="A33" s="130"/>
      <c r="B33" s="209" t="s">
        <v>182</v>
      </c>
      <c r="C33" s="4"/>
      <c r="D33" s="324"/>
    </row>
    <row r="34" spans="1:4" ht="15" customHeight="1">
      <c r="A34" s="130"/>
      <c r="B34" s="209" t="s">
        <v>183</v>
      </c>
      <c r="C34" s="4"/>
      <c r="D34" s="324"/>
    </row>
    <row r="35" spans="1:4" ht="27.75" customHeight="1">
      <c r="A35" s="130"/>
      <c r="B35" s="209" t="s">
        <v>184</v>
      </c>
      <c r="C35" s="4"/>
      <c r="D35" s="324"/>
    </row>
    <row r="36" spans="1:4" ht="28.5" customHeight="1">
      <c r="A36" s="130"/>
      <c r="B36" s="186" t="s">
        <v>185</v>
      </c>
      <c r="C36" s="4"/>
      <c r="D36" s="324"/>
    </row>
    <row r="37" spans="1:4" ht="27.75" customHeight="1">
      <c r="A37" s="130"/>
      <c r="B37" s="186" t="s">
        <v>186</v>
      </c>
      <c r="C37" s="4"/>
      <c r="D37" s="324"/>
    </row>
    <row r="38" spans="1:4" ht="31.5" customHeight="1">
      <c r="A38" s="130"/>
      <c r="B38" s="186" t="s">
        <v>187</v>
      </c>
      <c r="C38" s="4"/>
      <c r="D38" s="324"/>
    </row>
    <row r="39" spans="1:4" ht="27.6">
      <c r="A39" s="130"/>
      <c r="B39" s="246" t="s">
        <v>318</v>
      </c>
      <c r="C39" s="4"/>
      <c r="D39" s="324"/>
    </row>
    <row r="40" spans="1:4" ht="6.75" customHeight="1">
      <c r="A40" s="130"/>
      <c r="B40" s="3"/>
      <c r="C40" s="4"/>
      <c r="D40" s="324"/>
    </row>
    <row r="41" spans="1:4" ht="40.200000000000003" customHeight="1">
      <c r="A41" s="130"/>
      <c r="B41" s="242" t="s">
        <v>188</v>
      </c>
      <c r="C41" s="28"/>
      <c r="D41" s="324"/>
    </row>
    <row r="42" spans="1:4" ht="6" customHeight="1">
      <c r="A42" s="130"/>
      <c r="B42" s="43"/>
      <c r="C42" s="4"/>
      <c r="D42" s="324"/>
    </row>
    <row r="43" spans="1:4" ht="40.200000000000003" customHeight="1">
      <c r="A43" s="130"/>
      <c r="B43" s="242" t="s">
        <v>189</v>
      </c>
      <c r="C43" s="102"/>
      <c r="D43" s="324"/>
    </row>
    <row r="44" spans="1:4" ht="6" customHeight="1">
      <c r="A44" s="130"/>
      <c r="B44" s="43"/>
      <c r="C44" s="4"/>
      <c r="D44" s="324"/>
    </row>
    <row r="45" spans="1:4" ht="40.200000000000003" customHeight="1">
      <c r="A45" s="130"/>
      <c r="B45" s="242" t="s">
        <v>190</v>
      </c>
      <c r="C45" s="103"/>
      <c r="D45" s="324"/>
    </row>
    <row r="46" spans="1:4" ht="6" customHeight="1">
      <c r="A46" s="330"/>
      <c r="B46" s="320"/>
      <c r="C46" s="274"/>
      <c r="D46" s="325"/>
    </row>
    <row r="47" spans="1:4" ht="6" customHeight="1">
      <c r="A47" s="128"/>
      <c r="B47" s="128"/>
      <c r="C47" s="129"/>
      <c r="D47" s="128"/>
    </row>
    <row r="48" spans="1:4" ht="27" customHeight="1">
      <c r="A48" s="385" t="s">
        <v>193</v>
      </c>
      <c r="B48" s="386"/>
      <c r="C48" s="386"/>
      <c r="D48" s="387"/>
    </row>
    <row r="49" spans="1:4" ht="6" customHeight="1">
      <c r="A49" s="315"/>
      <c r="B49" s="208"/>
      <c r="C49" s="208"/>
      <c r="D49" s="316"/>
    </row>
    <row r="50" spans="1:4">
      <c r="A50" s="315"/>
      <c r="B50" s="243" t="s">
        <v>191</v>
      </c>
      <c r="C50" s="302"/>
      <c r="D50" s="316"/>
    </row>
    <row r="51" spans="1:4">
      <c r="A51" s="315"/>
      <c r="B51" s="210" t="s">
        <v>130</v>
      </c>
      <c r="C51" s="302"/>
      <c r="D51" s="316"/>
    </row>
    <row r="52" spans="1:4">
      <c r="A52" s="315"/>
      <c r="B52" s="243" t="s">
        <v>192</v>
      </c>
      <c r="C52" s="302"/>
      <c r="D52" s="316"/>
    </row>
    <row r="53" spans="1:4" ht="6" customHeight="1">
      <c r="A53" s="319"/>
      <c r="B53" s="331"/>
      <c r="C53" s="321"/>
      <c r="D53" s="322"/>
    </row>
  </sheetData>
  <customSheetViews>
    <customSheetView guid="{0FB14158-E61A-11D4-BB3D-0050DA9A47DF}" showRuler="0">
      <selection activeCell="A13" sqref="A13"/>
      <pageMargins left="0.75" right="0.75" top="1" bottom="1" header="0.5" footer="0.5"/>
      <printOptions horizontalCentered="1"/>
      <pageSetup orientation="portrait" r:id="rId1"/>
      <headerFooter alignWithMargins="0"/>
    </customSheetView>
  </customSheetViews>
  <mergeCells count="2">
    <mergeCell ref="A48:D48"/>
    <mergeCell ref="A23:D23"/>
  </mergeCells>
  <phoneticPr fontId="0" type="noConversion"/>
  <printOptions horizontalCentered="1"/>
  <pageMargins left="0.25" right="0.25" top="0.75" bottom="0.75" header="0.3" footer="0.3"/>
  <pageSetup orientation="portrait" r:id="rId2"/>
  <headerFooter alignWithMargins="0">
    <oddFooter>&amp;LYFAI-RM/PC-FR-08-02 / Rev 05 
(30-October-2020)&amp;CYanfeng Automotive Interiors. 
 Proprietary and Confidential&amp;RPage &amp;P of &amp;N</oddFooter>
  </headerFooter>
  <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tabColor indexed="61"/>
  </sheetPr>
  <dimension ref="A1:K51"/>
  <sheetViews>
    <sheetView showGridLines="0" tabSelected="1" view="pageBreakPreview" zoomScale="60" zoomScaleNormal="120" workbookViewId="0">
      <selection activeCell="A50" sqref="A50:K50"/>
    </sheetView>
  </sheetViews>
  <sheetFormatPr defaultColWidth="9.109375" defaultRowHeight="13.2"/>
  <cols>
    <col min="1" max="1" width="23.6640625" style="16" customWidth="1"/>
    <col min="2" max="3" width="9.6640625" style="16" customWidth="1"/>
    <col min="4" max="4" width="9.33203125" style="16" customWidth="1"/>
    <col min="5" max="5" width="12.44140625" style="16" customWidth="1"/>
    <col min="6" max="6" width="12.6640625" style="16" customWidth="1"/>
    <col min="7" max="7" width="2.88671875" style="16" customWidth="1"/>
    <col min="8" max="10" width="9.6640625" style="16" customWidth="1"/>
    <col min="11" max="11" width="30.44140625" style="16" customWidth="1"/>
    <col min="12" max="16384" width="9.109375" style="16"/>
  </cols>
  <sheetData>
    <row r="1" spans="1:11" ht="45.75" customHeight="1">
      <c r="A1" s="110" t="s">
        <v>0</v>
      </c>
      <c r="B1" s="444" t="s">
        <v>149</v>
      </c>
      <c r="C1" s="444"/>
      <c r="D1" s="444"/>
      <c r="E1" s="444"/>
      <c r="F1" s="444"/>
      <c r="G1" s="444"/>
      <c r="H1" s="444"/>
      <c r="I1" s="444"/>
      <c r="J1" s="444"/>
      <c r="K1" s="127"/>
    </row>
    <row r="2" spans="1:11">
      <c r="A2" s="112"/>
      <c r="B2" s="101"/>
      <c r="C2" s="101"/>
      <c r="D2" s="101"/>
      <c r="E2" s="101"/>
      <c r="F2" s="101"/>
      <c r="G2" s="101"/>
      <c r="H2" s="101"/>
      <c r="I2" s="101"/>
      <c r="J2" s="101"/>
      <c r="K2" s="119"/>
    </row>
    <row r="3" spans="1:11" ht="3.75" customHeight="1">
      <c r="A3" s="112"/>
      <c r="B3" s="101"/>
      <c r="C3" s="101"/>
      <c r="D3" s="101"/>
      <c r="E3" s="101"/>
      <c r="F3" s="101"/>
      <c r="G3" s="101"/>
      <c r="H3" s="101"/>
      <c r="I3" s="101"/>
      <c r="J3" s="101"/>
      <c r="K3" s="119"/>
    </row>
    <row r="4" spans="1:11" s="45" customFormat="1" ht="10.5" customHeight="1">
      <c r="A4" s="447"/>
      <c r="B4" s="448"/>
      <c r="C4" s="448"/>
      <c r="D4" s="448"/>
      <c r="E4" s="448"/>
      <c r="F4" s="448"/>
      <c r="G4" s="448"/>
      <c r="H4" s="448"/>
      <c r="I4" s="448"/>
      <c r="J4" s="448"/>
      <c r="K4" s="449"/>
    </row>
    <row r="5" spans="1:11">
      <c r="A5" s="453" t="s">
        <v>194</v>
      </c>
      <c r="B5" s="412"/>
      <c r="C5" s="413"/>
      <c r="D5" s="413"/>
      <c r="E5" s="414"/>
      <c r="F5" s="98"/>
      <c r="G5" s="37"/>
      <c r="H5" s="458"/>
      <c r="I5" s="459"/>
      <c r="J5" s="379" t="s">
        <v>197</v>
      </c>
      <c r="K5" s="380"/>
    </row>
    <row r="6" spans="1:11">
      <c r="A6" s="454"/>
      <c r="B6" s="450"/>
      <c r="C6" s="451"/>
      <c r="D6" s="451"/>
      <c r="E6" s="452"/>
      <c r="F6" s="98"/>
      <c r="G6" s="37"/>
      <c r="H6" s="458"/>
      <c r="I6" s="459"/>
      <c r="J6" s="379" t="s">
        <v>198</v>
      </c>
      <c r="K6" s="380"/>
    </row>
    <row r="7" spans="1:11" ht="26.4">
      <c r="A7" s="378" t="s">
        <v>195</v>
      </c>
      <c r="B7" s="412"/>
      <c r="C7" s="413"/>
      <c r="D7" s="413"/>
      <c r="E7" s="414"/>
      <c r="F7" s="99"/>
      <c r="G7" s="37"/>
      <c r="H7" s="462"/>
      <c r="I7" s="459"/>
      <c r="J7" s="379" t="s">
        <v>199</v>
      </c>
      <c r="K7" s="380"/>
    </row>
    <row r="8" spans="1:11">
      <c r="A8" s="460" t="s">
        <v>196</v>
      </c>
      <c r="B8" s="412"/>
      <c r="C8" s="413"/>
      <c r="D8" s="413"/>
      <c r="E8" s="414"/>
      <c r="F8" s="100"/>
      <c r="G8" s="37"/>
      <c r="H8" s="462"/>
      <c r="I8" s="459"/>
      <c r="J8" s="410" t="s">
        <v>200</v>
      </c>
      <c r="K8" s="411"/>
    </row>
    <row r="9" spans="1:11">
      <c r="A9" s="461"/>
      <c r="B9" s="450"/>
      <c r="C9" s="451"/>
      <c r="D9" s="451"/>
      <c r="E9" s="452"/>
      <c r="F9" s="100"/>
      <c r="G9" s="37"/>
      <c r="H9" s="125"/>
      <c r="I9" s="125"/>
      <c r="J9" s="125"/>
      <c r="K9" s="131"/>
    </row>
    <row r="10" spans="1:11">
      <c r="A10" s="111"/>
      <c r="B10" s="37"/>
      <c r="C10" s="37"/>
      <c r="D10" s="37"/>
      <c r="E10" s="37"/>
      <c r="F10" s="37"/>
      <c r="G10" s="37"/>
      <c r="H10" s="125"/>
      <c r="I10" s="125"/>
      <c r="J10" s="125"/>
      <c r="K10" s="126"/>
    </row>
    <row r="11" spans="1:11">
      <c r="A11" s="111"/>
      <c r="B11" s="37"/>
      <c r="C11" s="37"/>
      <c r="D11" s="37"/>
      <c r="E11" s="37"/>
      <c r="F11" s="37"/>
      <c r="G11" s="37"/>
      <c r="H11" s="125"/>
      <c r="I11" s="125"/>
      <c r="J11" s="125"/>
      <c r="K11" s="126"/>
    </row>
    <row r="12" spans="1:11">
      <c r="A12" s="111"/>
      <c r="B12" s="446" t="s">
        <v>201</v>
      </c>
      <c r="C12" s="446"/>
      <c r="D12" s="446"/>
      <c r="E12" s="446"/>
      <c r="F12" s="446" t="s">
        <v>202</v>
      </c>
      <c r="G12" s="446"/>
      <c r="H12" s="446"/>
      <c r="I12" s="446"/>
      <c r="J12" s="446"/>
      <c r="K12" s="132" t="s">
        <v>203</v>
      </c>
    </row>
    <row r="13" spans="1:11" ht="26.4">
      <c r="A13" s="378" t="s">
        <v>204</v>
      </c>
      <c r="B13" s="464"/>
      <c r="C13" s="465"/>
      <c r="D13" s="465"/>
      <c r="E13" s="466"/>
      <c r="F13" s="445"/>
      <c r="G13" s="389"/>
      <c r="H13" s="389"/>
      <c r="I13" s="389"/>
      <c r="J13" s="390"/>
      <c r="K13" s="259"/>
    </row>
    <row r="14" spans="1:11" ht="6" customHeight="1">
      <c r="A14" s="247"/>
      <c r="B14" s="124"/>
      <c r="C14" s="44"/>
      <c r="D14" s="44"/>
      <c r="E14" s="44"/>
      <c r="F14" s="123"/>
      <c r="G14" s="123"/>
      <c r="H14" s="97"/>
      <c r="I14" s="97"/>
      <c r="J14" s="96"/>
      <c r="K14" s="133"/>
    </row>
    <row r="15" spans="1:11" ht="26.4">
      <c r="A15" s="378" t="s">
        <v>205</v>
      </c>
      <c r="B15" s="467"/>
      <c r="C15" s="468"/>
      <c r="D15" s="468"/>
      <c r="E15" s="468"/>
      <c r="F15" s="445"/>
      <c r="G15" s="389"/>
      <c r="H15" s="389"/>
      <c r="I15" s="389"/>
      <c r="J15" s="390"/>
      <c r="K15" s="259"/>
    </row>
    <row r="16" spans="1:11" ht="6" customHeight="1">
      <c r="A16" s="139"/>
      <c r="B16" s="124"/>
      <c r="C16" s="44"/>
      <c r="D16" s="44"/>
      <c r="E16" s="44"/>
      <c r="F16" s="123"/>
      <c r="G16" s="123"/>
      <c r="H16" s="97"/>
      <c r="I16" s="97"/>
      <c r="J16" s="96"/>
      <c r="K16" s="133"/>
    </row>
    <row r="17" spans="1:11" ht="26.4">
      <c r="A17" s="245" t="s">
        <v>206</v>
      </c>
      <c r="B17" s="388"/>
      <c r="C17" s="389"/>
      <c r="D17" s="389"/>
      <c r="E17" s="390"/>
      <c r="F17" s="445"/>
      <c r="G17" s="389"/>
      <c r="H17" s="389"/>
      <c r="I17" s="389"/>
      <c r="J17" s="390"/>
      <c r="K17" s="259"/>
    </row>
    <row r="18" spans="1:11">
      <c r="A18" s="248"/>
      <c r="B18" s="388"/>
      <c r="C18" s="389"/>
      <c r="D18" s="389"/>
      <c r="E18" s="390"/>
      <c r="F18" s="445"/>
      <c r="G18" s="389"/>
      <c r="H18" s="389"/>
      <c r="I18" s="389"/>
      <c r="J18" s="390"/>
      <c r="K18" s="259"/>
    </row>
    <row r="19" spans="1:11">
      <c r="A19" s="524" t="s">
        <v>326</v>
      </c>
      <c r="B19" s="388"/>
      <c r="C19" s="389"/>
      <c r="D19" s="389"/>
      <c r="E19" s="390"/>
      <c r="F19" s="445"/>
      <c r="G19" s="389"/>
      <c r="H19" s="389"/>
      <c r="I19" s="389"/>
      <c r="J19" s="390"/>
      <c r="K19" s="259"/>
    </row>
    <row r="20" spans="1:11">
      <c r="A20" s="112"/>
      <c r="B20" s="388"/>
      <c r="C20" s="389"/>
      <c r="D20" s="389"/>
      <c r="E20" s="390"/>
      <c r="F20" s="445"/>
      <c r="G20" s="389"/>
      <c r="H20" s="389"/>
      <c r="I20" s="389"/>
      <c r="J20" s="390"/>
      <c r="K20" s="259"/>
    </row>
    <row r="21" spans="1:11">
      <c r="A21" s="112"/>
      <c r="B21" s="388"/>
      <c r="C21" s="389"/>
      <c r="D21" s="389"/>
      <c r="E21" s="390"/>
      <c r="F21" s="445"/>
      <c r="G21" s="389"/>
      <c r="H21" s="389"/>
      <c r="I21" s="389"/>
      <c r="J21" s="390"/>
      <c r="K21" s="260"/>
    </row>
    <row r="22" spans="1:11">
      <c r="A22" s="112"/>
      <c r="B22" s="388"/>
      <c r="C22" s="389"/>
      <c r="D22" s="389"/>
      <c r="E22" s="390"/>
      <c r="F22" s="445"/>
      <c r="G22" s="389"/>
      <c r="H22" s="389"/>
      <c r="I22" s="389"/>
      <c r="J22" s="390"/>
      <c r="K22" s="260"/>
    </row>
    <row r="23" spans="1:11">
      <c r="A23" s="112"/>
      <c r="B23" s="469"/>
      <c r="C23" s="465"/>
      <c r="D23" s="465"/>
      <c r="E23" s="466"/>
      <c r="F23" s="463"/>
      <c r="G23" s="389"/>
      <c r="H23" s="389"/>
      <c r="I23" s="389"/>
      <c r="J23" s="390"/>
      <c r="K23" s="260"/>
    </row>
    <row r="24" spans="1:11" s="14" customFormat="1">
      <c r="A24" s="112"/>
      <c r="B24" s="469"/>
      <c r="C24" s="465"/>
      <c r="D24" s="465"/>
      <c r="E24" s="466"/>
      <c r="F24" s="463"/>
      <c r="G24" s="389"/>
      <c r="H24" s="389"/>
      <c r="I24" s="389"/>
      <c r="J24" s="390"/>
      <c r="K24" s="260"/>
    </row>
    <row r="25" spans="1:11" s="14" customFormat="1" ht="34.5" customHeight="1">
      <c r="A25" s="111"/>
      <c r="B25" s="37"/>
      <c r="C25" s="37"/>
      <c r="D25" s="300" t="s">
        <v>317</v>
      </c>
      <c r="E25" s="300" t="s">
        <v>315</v>
      </c>
      <c r="F25" s="300" t="s">
        <v>316</v>
      </c>
      <c r="G25" s="46"/>
      <c r="H25" s="109" t="s">
        <v>208</v>
      </c>
      <c r="I25" s="46"/>
      <c r="J25" s="46"/>
      <c r="K25" s="281"/>
    </row>
    <row r="26" spans="1:11" s="14" customFormat="1" ht="28.5" customHeight="1">
      <c r="A26" s="441" t="s">
        <v>311</v>
      </c>
      <c r="B26" s="442"/>
      <c r="C26" s="443"/>
      <c r="D26" s="47"/>
      <c r="E26" s="256"/>
      <c r="F26" s="257"/>
      <c r="G26" s="46"/>
      <c r="H26" s="427"/>
      <c r="I26" s="428"/>
      <c r="J26" s="428"/>
      <c r="K26" s="429"/>
    </row>
    <row r="27" spans="1:11" s="14" customFormat="1" ht="6" customHeight="1">
      <c r="A27" s="298"/>
      <c r="B27" s="299"/>
      <c r="C27" s="299"/>
      <c r="D27" s="38"/>
      <c r="E27" s="38"/>
      <c r="F27" s="38"/>
      <c r="G27" s="46"/>
      <c r="H27" s="430"/>
      <c r="I27" s="431"/>
      <c r="J27" s="431"/>
      <c r="K27" s="432"/>
    </row>
    <row r="28" spans="1:11" s="14" customFormat="1" ht="28.5" customHeight="1">
      <c r="A28" s="441" t="s">
        <v>312</v>
      </c>
      <c r="B28" s="442"/>
      <c r="C28" s="443"/>
      <c r="D28" s="47"/>
      <c r="E28" s="256"/>
      <c r="F28" s="257"/>
      <c r="G28" s="46"/>
      <c r="H28" s="430"/>
      <c r="I28" s="431"/>
      <c r="J28" s="431"/>
      <c r="K28" s="432"/>
    </row>
    <row r="29" spans="1:11" s="14" customFormat="1" ht="6" customHeight="1">
      <c r="A29" s="298"/>
      <c r="B29" s="299"/>
      <c r="C29" s="299"/>
      <c r="D29" s="39"/>
      <c r="E29" s="38"/>
      <c r="F29" s="38"/>
      <c r="G29" s="46"/>
      <c r="H29" s="430"/>
      <c r="I29" s="431"/>
      <c r="J29" s="431"/>
      <c r="K29" s="432"/>
    </row>
    <row r="30" spans="1:11" s="14" customFormat="1">
      <c r="A30" s="441" t="s">
        <v>313</v>
      </c>
      <c r="B30" s="442"/>
      <c r="C30" s="443"/>
      <c r="D30" s="47"/>
      <c r="E30" s="47"/>
      <c r="F30" s="47"/>
      <c r="G30" s="46"/>
      <c r="H30" s="430"/>
      <c r="I30" s="431"/>
      <c r="J30" s="431"/>
      <c r="K30" s="432"/>
    </row>
    <row r="31" spans="1:11" s="14" customFormat="1" ht="4.5" customHeight="1">
      <c r="A31" s="298"/>
      <c r="B31" s="299"/>
      <c r="C31" s="299"/>
      <c r="D31" s="38"/>
      <c r="E31" s="38"/>
      <c r="F31" s="38"/>
      <c r="G31" s="46"/>
      <c r="H31" s="430"/>
      <c r="I31" s="431"/>
      <c r="J31" s="431"/>
      <c r="K31" s="432"/>
    </row>
    <row r="32" spans="1:11" s="14" customFormat="1">
      <c r="A32" s="441" t="s">
        <v>209</v>
      </c>
      <c r="B32" s="442"/>
      <c r="C32" s="443"/>
      <c r="D32" s="439"/>
      <c r="E32" s="437"/>
      <c r="F32" s="438"/>
      <c r="G32" s="46"/>
      <c r="H32" s="433"/>
      <c r="I32" s="434"/>
      <c r="J32" s="434"/>
      <c r="K32" s="435"/>
    </row>
    <row r="33" spans="1:11" s="14" customFormat="1" ht="4.5" customHeight="1">
      <c r="A33" s="298"/>
      <c r="B33" s="299"/>
      <c r="C33" s="299"/>
      <c r="D33" s="38"/>
      <c r="E33" s="38"/>
      <c r="F33" s="38"/>
      <c r="G33" s="46"/>
      <c r="H33" s="46"/>
      <c r="I33" s="46"/>
      <c r="J33" s="46"/>
      <c r="K33" s="114"/>
    </row>
    <row r="34" spans="1:11" s="14" customFormat="1">
      <c r="A34" s="441" t="s">
        <v>314</v>
      </c>
      <c r="B34" s="442"/>
      <c r="C34" s="443"/>
      <c r="D34" s="47"/>
      <c r="E34" s="220"/>
      <c r="F34" s="38"/>
      <c r="G34" s="46"/>
      <c r="H34" s="122" t="s">
        <v>213</v>
      </c>
      <c r="I34" s="120"/>
      <c r="J34" s="120"/>
      <c r="K34" s="121"/>
    </row>
    <row r="35" spans="1:11" s="14" customFormat="1" ht="6" customHeight="1">
      <c r="A35" s="113"/>
      <c r="B35" s="38"/>
      <c r="C35" s="38"/>
      <c r="D35" s="108"/>
      <c r="E35" s="38"/>
      <c r="F35" s="38"/>
      <c r="G35" s="46"/>
      <c r="H35" s="120"/>
      <c r="I35" s="120"/>
      <c r="J35" s="120"/>
      <c r="K35" s="121"/>
    </row>
    <row r="36" spans="1:11" s="14" customFormat="1" ht="15" customHeight="1">
      <c r="A36" s="217" t="s">
        <v>210</v>
      </c>
      <c r="B36" s="46"/>
      <c r="C36" s="46"/>
      <c r="D36" s="436"/>
      <c r="E36" s="437"/>
      <c r="F36" s="438"/>
      <c r="G36" s="46"/>
      <c r="H36" s="418"/>
      <c r="I36" s="419"/>
      <c r="J36" s="419"/>
      <c r="K36" s="420"/>
    </row>
    <row r="37" spans="1:11" s="14" customFormat="1" ht="6" customHeight="1">
      <c r="A37" s="115"/>
      <c r="B37" s="46"/>
      <c r="C37" s="46"/>
      <c r="D37" s="99"/>
      <c r="E37" s="99"/>
      <c r="F37" s="99"/>
      <c r="G37" s="46"/>
      <c r="H37" s="421"/>
      <c r="I37" s="422"/>
      <c r="J37" s="422"/>
      <c r="K37" s="423"/>
    </row>
    <row r="38" spans="1:11" s="14" customFormat="1" ht="15" customHeight="1">
      <c r="A38" s="217" t="s">
        <v>211</v>
      </c>
      <c r="B38" s="46"/>
      <c r="C38" s="46"/>
      <c r="D38" s="436"/>
      <c r="E38" s="437"/>
      <c r="F38" s="438"/>
      <c r="G38" s="46"/>
      <c r="H38" s="421"/>
      <c r="I38" s="422"/>
      <c r="J38" s="422"/>
      <c r="K38" s="423"/>
    </row>
    <row r="39" spans="1:11" s="14" customFormat="1" ht="4.5" customHeight="1">
      <c r="A39" s="115"/>
      <c r="B39" s="46"/>
      <c r="C39" s="46"/>
      <c r="D39" s="99"/>
      <c r="E39" s="99"/>
      <c r="F39" s="99"/>
      <c r="G39" s="46"/>
      <c r="H39" s="421"/>
      <c r="I39" s="422"/>
      <c r="J39" s="422"/>
      <c r="K39" s="423"/>
    </row>
    <row r="40" spans="1:11" s="14" customFormat="1" ht="15" customHeight="1">
      <c r="A40" s="230" t="s">
        <v>212</v>
      </c>
      <c r="B40" s="46"/>
      <c r="C40" s="46"/>
      <c r="D40" s="439"/>
      <c r="E40" s="437"/>
      <c r="F40" s="438"/>
      <c r="G40" s="46"/>
      <c r="H40" s="421"/>
      <c r="I40" s="422"/>
      <c r="J40" s="422"/>
      <c r="K40" s="423"/>
    </row>
    <row r="41" spans="1:11" s="14" customFormat="1" ht="4.5" customHeight="1">
      <c r="A41" s="113"/>
      <c r="B41" s="38"/>
      <c r="C41" s="38"/>
      <c r="D41" s="99"/>
      <c r="E41" s="99"/>
      <c r="F41" s="99"/>
      <c r="G41" s="46"/>
      <c r="H41" s="421"/>
      <c r="I41" s="422"/>
      <c r="J41" s="422"/>
      <c r="K41" s="423"/>
    </row>
    <row r="42" spans="1:11" s="14" customFormat="1" ht="15" customHeight="1">
      <c r="A42" s="230"/>
      <c r="B42" s="46"/>
      <c r="C42" s="46"/>
      <c r="D42" s="440"/>
      <c r="E42" s="440"/>
      <c r="F42" s="440"/>
      <c r="G42" s="46"/>
      <c r="H42" s="424"/>
      <c r="I42" s="425"/>
      <c r="J42" s="425"/>
      <c r="K42" s="426"/>
    </row>
    <row r="43" spans="1:11" s="14" customFormat="1" ht="15" customHeight="1">
      <c r="A43" s="113"/>
      <c r="B43" s="38"/>
      <c r="C43" s="38"/>
      <c r="D43" s="38"/>
      <c r="E43" s="38"/>
      <c r="F43" s="38"/>
      <c r="G43" s="46"/>
      <c r="H43" s="107"/>
      <c r="I43" s="46"/>
      <c r="J43" s="46"/>
      <c r="K43" s="116"/>
    </row>
    <row r="44" spans="1:11" ht="6" customHeight="1">
      <c r="A44" s="111"/>
      <c r="B44" s="37"/>
      <c r="C44" s="37"/>
      <c r="D44" s="37"/>
      <c r="E44" s="37"/>
      <c r="F44" s="37"/>
      <c r="G44" s="46"/>
      <c r="H44" s="46"/>
      <c r="I44" s="46"/>
      <c r="J44" s="46"/>
      <c r="K44" s="114"/>
    </row>
    <row r="45" spans="1:11" s="15" customFormat="1" ht="30.75" customHeight="1" thickBot="1">
      <c r="A45" s="400" t="s">
        <v>214</v>
      </c>
      <c r="B45" s="401"/>
      <c r="C45" s="401"/>
      <c r="D45" s="401"/>
      <c r="E45" s="401"/>
      <c r="F45" s="402" t="s">
        <v>215</v>
      </c>
      <c r="G45" s="401"/>
      <c r="H45" s="401"/>
      <c r="I45" s="401"/>
      <c r="J45" s="401"/>
      <c r="K45" s="403"/>
    </row>
    <row r="46" spans="1:11" s="15" customFormat="1" ht="25.5" customHeight="1" thickTop="1" thickBot="1">
      <c r="A46" s="404">
        <f>Results!J22</f>
        <v>0</v>
      </c>
      <c r="B46" s="48" t="s">
        <v>24</v>
      </c>
      <c r="C46" s="407" t="s">
        <v>216</v>
      </c>
      <c r="D46" s="408"/>
      <c r="E46" s="409"/>
      <c r="F46" s="391">
        <f>Results!X22</f>
        <v>0</v>
      </c>
      <c r="G46" s="392"/>
      <c r="H46" s="393"/>
      <c r="I46" s="48" t="s">
        <v>24</v>
      </c>
      <c r="J46" s="407" t="s">
        <v>216</v>
      </c>
      <c r="K46" s="409"/>
    </row>
    <row r="47" spans="1:11" s="15" customFormat="1" ht="26.25" customHeight="1" thickTop="1" thickBot="1">
      <c r="A47" s="405"/>
      <c r="B47" s="48" t="s">
        <v>25</v>
      </c>
      <c r="C47" s="407" t="s">
        <v>217</v>
      </c>
      <c r="D47" s="408"/>
      <c r="E47" s="409"/>
      <c r="F47" s="394"/>
      <c r="G47" s="395"/>
      <c r="H47" s="396"/>
      <c r="I47" s="48" t="s">
        <v>25</v>
      </c>
      <c r="J47" s="407" t="s">
        <v>217</v>
      </c>
      <c r="K47" s="409"/>
    </row>
    <row r="48" spans="1:11" s="15" customFormat="1" ht="27.75" customHeight="1" thickTop="1" thickBot="1">
      <c r="A48" s="406"/>
      <c r="B48" s="48" t="s">
        <v>26</v>
      </c>
      <c r="C48" s="407" t="s">
        <v>218</v>
      </c>
      <c r="D48" s="408"/>
      <c r="E48" s="409"/>
      <c r="F48" s="397"/>
      <c r="G48" s="398"/>
      <c r="H48" s="399"/>
      <c r="I48" s="48" t="s">
        <v>26</v>
      </c>
      <c r="J48" s="407" t="s">
        <v>218</v>
      </c>
      <c r="K48" s="409"/>
    </row>
    <row r="49" spans="1:11" s="15" customFormat="1" ht="18" customHeight="1" thickBot="1">
      <c r="A49" s="118" t="s">
        <v>219</v>
      </c>
      <c r="B49" s="49"/>
      <c r="C49" s="35"/>
      <c r="D49" s="38"/>
      <c r="E49" s="38"/>
      <c r="F49" s="38"/>
      <c r="G49" s="38"/>
      <c r="H49" s="38"/>
      <c r="I49" s="38"/>
      <c r="J49" s="38"/>
      <c r="K49" s="117"/>
    </row>
    <row r="50" spans="1:11" s="17" customFormat="1" ht="409.2" customHeight="1" thickBot="1">
      <c r="A50" s="415"/>
      <c r="B50" s="416"/>
      <c r="C50" s="416"/>
      <c r="D50" s="416"/>
      <c r="E50" s="416"/>
      <c r="F50" s="416"/>
      <c r="G50" s="416"/>
      <c r="H50" s="416"/>
      <c r="I50" s="416"/>
      <c r="J50" s="416"/>
      <c r="K50" s="417"/>
    </row>
    <row r="51" spans="1:11" ht="88.8" customHeight="1" thickBot="1">
      <c r="A51" s="455" t="s">
        <v>220</v>
      </c>
      <c r="B51" s="456"/>
      <c r="C51" s="456"/>
      <c r="D51" s="456"/>
      <c r="E51" s="457"/>
      <c r="F51" s="455" t="s">
        <v>221</v>
      </c>
      <c r="G51" s="456"/>
      <c r="H51" s="456"/>
      <c r="I51" s="456"/>
      <c r="J51" s="456"/>
      <c r="K51" s="457"/>
    </row>
  </sheetData>
  <dataConsolidate/>
  <customSheetViews>
    <customSheetView guid="{0FB14158-E61A-11D4-BB3D-0050DA9A47DF}" fitToPage="1" showRuler="0">
      <selection activeCell="B23" sqref="B23:E23"/>
      <pageMargins left="0.75" right="0.75" top="0.85" bottom="0.85" header="0.33" footer="0.5"/>
      <printOptions horizontalCentered="1" verticalCentered="1"/>
      <pageSetup scale="97" orientation="portrait" horizontalDpi="204" r:id="rId1"/>
      <headerFooter alignWithMargins="0">
        <oddFooter>&amp;LWW-POS-CL-06-05     Rev 03&amp;R&amp;F</oddFooter>
      </headerFooter>
    </customSheetView>
  </customSheetViews>
  <mergeCells count="59">
    <mergeCell ref="A51:E51"/>
    <mergeCell ref="F51:K51"/>
    <mergeCell ref="H5:I5"/>
    <mergeCell ref="A8:A9"/>
    <mergeCell ref="D32:F32"/>
    <mergeCell ref="H8:I8"/>
    <mergeCell ref="H6:I6"/>
    <mergeCell ref="H7:I7"/>
    <mergeCell ref="F20:J20"/>
    <mergeCell ref="F23:J23"/>
    <mergeCell ref="F24:J24"/>
    <mergeCell ref="B13:E13"/>
    <mergeCell ref="B22:E22"/>
    <mergeCell ref="B15:E15"/>
    <mergeCell ref="B23:E23"/>
    <mergeCell ref="B24:E24"/>
    <mergeCell ref="B17:E17"/>
    <mergeCell ref="B18:E18"/>
    <mergeCell ref="B1:J1"/>
    <mergeCell ref="F21:J21"/>
    <mergeCell ref="F22:J22"/>
    <mergeCell ref="F15:J15"/>
    <mergeCell ref="F17:J17"/>
    <mergeCell ref="F18:J18"/>
    <mergeCell ref="F19:J19"/>
    <mergeCell ref="B12:E12"/>
    <mergeCell ref="F12:J12"/>
    <mergeCell ref="F13:J13"/>
    <mergeCell ref="A4:K4"/>
    <mergeCell ref="B5:E6"/>
    <mergeCell ref="A5:A6"/>
    <mergeCell ref="B8:E9"/>
    <mergeCell ref="J8:K8"/>
    <mergeCell ref="B7:E7"/>
    <mergeCell ref="A50:K50"/>
    <mergeCell ref="H36:K42"/>
    <mergeCell ref="H26:K32"/>
    <mergeCell ref="D36:F36"/>
    <mergeCell ref="D38:F38"/>
    <mergeCell ref="D40:F40"/>
    <mergeCell ref="D42:F42"/>
    <mergeCell ref="A26:C26"/>
    <mergeCell ref="A28:C28"/>
    <mergeCell ref="A30:C30"/>
    <mergeCell ref="A32:C32"/>
    <mergeCell ref="A34:C34"/>
    <mergeCell ref="B19:E19"/>
    <mergeCell ref="B20:E20"/>
    <mergeCell ref="B21:E21"/>
    <mergeCell ref="F46:H48"/>
    <mergeCell ref="A45:E45"/>
    <mergeCell ref="F45:K45"/>
    <mergeCell ref="A46:A48"/>
    <mergeCell ref="C46:E46"/>
    <mergeCell ref="J46:K46"/>
    <mergeCell ref="C47:E47"/>
    <mergeCell ref="J47:K47"/>
    <mergeCell ref="C48:E48"/>
    <mergeCell ref="J48:K48"/>
  </mergeCells>
  <phoneticPr fontId="0" type="noConversion"/>
  <conditionalFormatting sqref="B46:B49">
    <cfRule type="cellIs" dxfId="35" priority="25" stopIfTrue="1" operator="equal">
      <formula>"G"</formula>
    </cfRule>
    <cfRule type="cellIs" dxfId="34" priority="26" stopIfTrue="1" operator="equal">
      <formula>"Y"</formula>
    </cfRule>
    <cfRule type="cellIs" dxfId="33" priority="27" stopIfTrue="1" operator="equal">
      <formula>"R"</formula>
    </cfRule>
  </conditionalFormatting>
  <conditionalFormatting sqref="I46:I48">
    <cfRule type="cellIs" dxfId="32" priority="19" stopIfTrue="1" operator="equal">
      <formula>"G"</formula>
    </cfRule>
    <cfRule type="cellIs" dxfId="31" priority="20" stopIfTrue="1" operator="equal">
      <formula>"Y"</formula>
    </cfRule>
    <cfRule type="cellIs" dxfId="30" priority="21" stopIfTrue="1" operator="equal">
      <formula>"R"</formula>
    </cfRule>
  </conditionalFormatting>
  <conditionalFormatting sqref="F46:H48 A46:A48">
    <cfRule type="cellIs" dxfId="29" priority="1" operator="between">
      <formula>0.01</formula>
      <formula>0.6499</formula>
    </cfRule>
    <cfRule type="cellIs" dxfId="28" priority="14" operator="between">
      <formula>0.65</formula>
      <formula>0.8499</formula>
    </cfRule>
    <cfRule type="cellIs" dxfId="27" priority="15" operator="greaterThanOrEqual">
      <formula>0.85</formula>
    </cfRule>
  </conditionalFormatting>
  <dataValidations count="1">
    <dataValidation type="list" allowBlank="1" showInputMessage="1" showErrorMessage="1" promptTitle="Select Yes or Nn" sqref="D28:D30 D26 D34" xr:uid="{00000000-0002-0000-0200-000000000000}">
      <formula1>$Z$1:$Z$2</formula1>
    </dataValidation>
  </dataValidations>
  <printOptions horizontalCentered="1"/>
  <pageMargins left="0.25" right="0.25" top="0.5" bottom="0.25" header="0.3" footer="0.05"/>
  <pageSetup paperSize="9" scale="65" orientation="portrait" r:id="rId2"/>
  <headerFooter alignWithMargins="0">
    <oddFooter>&amp;LYFAI-RM/PC-FR-08-02 / Rev 05 
(30-October-2020)&amp;CYanfeng Automotive Interiors. 
 Proprietary and Confidential&amp;RPage &amp;P of &amp;N</oddFooter>
  </headerFooter>
  <ignoredErrors>
    <ignoredError sqref="A46 F46" unlockedFormula="1"/>
  </ignoredErrors>
  <drawing r:id="rId3"/>
  <legacyDrawing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7">
    <tabColor indexed="29"/>
  </sheetPr>
  <dimension ref="A1:AB79"/>
  <sheetViews>
    <sheetView showGridLines="0" view="pageBreakPreview" topLeftCell="A60" zoomScale="60" zoomScaleNormal="60" workbookViewId="0">
      <selection activeCell="Z30" sqref="Z30"/>
    </sheetView>
  </sheetViews>
  <sheetFormatPr defaultColWidth="9.109375" defaultRowHeight="13.2"/>
  <cols>
    <col min="1" max="1" width="6" customWidth="1"/>
    <col min="2" max="2" width="3.33203125" customWidth="1"/>
    <col min="3" max="3" width="5" customWidth="1"/>
    <col min="4" max="4" width="10.5546875" customWidth="1"/>
    <col min="5" max="5" width="15.44140625" customWidth="1"/>
    <col min="6" max="25" width="9.6640625" customWidth="1"/>
    <col min="26" max="26" width="21.5546875" customWidth="1"/>
  </cols>
  <sheetData>
    <row r="1" spans="1:25" ht="42" customHeight="1">
      <c r="E1" s="477" t="s">
        <v>149</v>
      </c>
      <c r="F1" s="477"/>
      <c r="G1" s="477"/>
      <c r="H1" s="477"/>
      <c r="I1" s="477"/>
      <c r="J1" s="477"/>
      <c r="K1" s="477"/>
      <c r="L1" s="477"/>
      <c r="M1" s="477"/>
      <c r="N1" s="477"/>
      <c r="O1" s="477"/>
      <c r="P1" s="477"/>
      <c r="Q1" s="477"/>
      <c r="R1" s="477"/>
      <c r="S1" s="477"/>
      <c r="T1" s="477"/>
      <c r="U1" s="477"/>
    </row>
    <row r="3" spans="1:25" s="9" customFormat="1" ht="22.5" customHeight="1">
      <c r="A3" s="482" t="s">
        <v>222</v>
      </c>
      <c r="B3" s="482"/>
      <c r="C3" s="482"/>
      <c r="D3" s="482"/>
      <c r="E3" s="482"/>
      <c r="F3" s="482"/>
      <c r="G3" s="482"/>
      <c r="H3" s="482"/>
      <c r="I3" s="482"/>
      <c r="J3" s="482"/>
      <c r="K3" s="482"/>
      <c r="L3" s="482"/>
      <c r="M3" s="482"/>
      <c r="N3" s="482"/>
      <c r="O3" s="482"/>
      <c r="P3" s="482"/>
      <c r="Q3" s="482"/>
      <c r="R3" s="482"/>
      <c r="S3" s="482"/>
      <c r="T3" s="482"/>
      <c r="U3" s="482"/>
      <c r="V3" s="482"/>
      <c r="W3" s="482"/>
      <c r="X3" s="482"/>
      <c r="Y3" s="482"/>
    </row>
    <row r="4" spans="1:25" s="2" customFormat="1" ht="15.6">
      <c r="A4" s="611"/>
      <c r="B4" s="612"/>
      <c r="C4" s="612"/>
      <c r="D4" s="612"/>
      <c r="E4" s="612"/>
      <c r="F4" s="612"/>
      <c r="G4" s="612"/>
      <c r="H4" s="613"/>
      <c r="I4" s="613"/>
      <c r="J4" s="613"/>
      <c r="K4" s="613"/>
      <c r="L4" s="613"/>
      <c r="M4" s="613"/>
      <c r="N4" s="613"/>
      <c r="O4" s="613"/>
      <c r="P4" s="613"/>
      <c r="Q4" s="613"/>
      <c r="R4" s="613"/>
      <c r="S4" s="613"/>
      <c r="T4" s="613"/>
      <c r="U4" s="613"/>
      <c r="V4" s="613"/>
      <c r="W4" s="613"/>
      <c r="X4" s="613"/>
      <c r="Y4" s="614"/>
    </row>
    <row r="5" spans="1:25" s="2" customFormat="1" ht="33" customHeight="1">
      <c r="A5" s="480" t="s">
        <v>223</v>
      </c>
      <c r="B5" s="481"/>
      <c r="C5" s="481"/>
      <c r="D5" s="481"/>
      <c r="E5" s="481"/>
      <c r="F5" s="332">
        <v>1</v>
      </c>
      <c r="G5" s="332">
        <v>2</v>
      </c>
      <c r="H5" s="332">
        <v>3</v>
      </c>
      <c r="I5" s="332">
        <v>4</v>
      </c>
      <c r="J5" s="332">
        <v>5</v>
      </c>
      <c r="K5" s="332">
        <v>6</v>
      </c>
      <c r="L5" s="332">
        <v>7</v>
      </c>
      <c r="M5" s="332">
        <v>8</v>
      </c>
      <c r="N5" s="332">
        <v>9</v>
      </c>
      <c r="O5" s="332">
        <v>10</v>
      </c>
      <c r="P5" s="332">
        <v>11</v>
      </c>
      <c r="Q5" s="332">
        <v>12</v>
      </c>
      <c r="R5" s="332">
        <v>13</v>
      </c>
      <c r="S5" s="332">
        <v>14</v>
      </c>
      <c r="T5" s="332">
        <v>15</v>
      </c>
      <c r="U5" s="332">
        <v>16</v>
      </c>
      <c r="V5" s="332">
        <v>17</v>
      </c>
      <c r="W5" s="333" t="s">
        <v>21</v>
      </c>
      <c r="X5" s="333" t="s">
        <v>22</v>
      </c>
      <c r="Y5" s="333" t="s">
        <v>23</v>
      </c>
    </row>
    <row r="6" spans="1:25" s="2" customFormat="1" ht="15">
      <c r="A6" s="334" t="s">
        <v>31</v>
      </c>
      <c r="B6" s="335" t="s">
        <v>43</v>
      </c>
      <c r="C6" s="336"/>
      <c r="D6" s="336"/>
      <c r="E6" s="336"/>
      <c r="F6" s="30">
        <f>'A. Leadership - Management'!$F$11</f>
        <v>0</v>
      </c>
      <c r="G6" s="30">
        <f>'A. Leadership - Management'!$F$12</f>
        <v>0</v>
      </c>
      <c r="H6" s="30">
        <f>'A. Leadership - Management'!$F$13</f>
        <v>0</v>
      </c>
      <c r="I6" s="30">
        <f>'A. Leadership - Management'!$F$14</f>
        <v>0</v>
      </c>
      <c r="J6" s="30">
        <f>'A. Leadership - Management'!$F$19</f>
        <v>0</v>
      </c>
      <c r="K6" s="30">
        <f>'A. Leadership - Management'!$F$20</f>
        <v>0</v>
      </c>
      <c r="L6" s="30">
        <f>'A. Leadership - Management'!$F$21</f>
        <v>0</v>
      </c>
      <c r="M6" s="30">
        <f>'A. Leadership - Management'!$F$22</f>
        <v>0</v>
      </c>
      <c r="N6" s="30">
        <f>'A. Leadership - Management'!$F$31</f>
        <v>0</v>
      </c>
      <c r="O6" s="30">
        <f>'A. Leadership - Management'!$F$32</f>
        <v>0</v>
      </c>
      <c r="P6" s="30">
        <f>'A. Leadership - Management'!$F$33</f>
        <v>0</v>
      </c>
      <c r="Q6" s="30">
        <f>'A. Leadership - Management'!$F$39</f>
        <v>0</v>
      </c>
      <c r="R6" s="30">
        <f>'A. Leadership - Management'!$F$40</f>
        <v>0</v>
      </c>
      <c r="S6" s="30">
        <f>'A. Leadership - Management'!$F$46</f>
        <v>0</v>
      </c>
      <c r="T6" s="30">
        <f>'A. Leadership - Management'!$F$47</f>
        <v>0</v>
      </c>
      <c r="U6" s="30">
        <f>'A. Leadership - Management'!$F$53</f>
        <v>0</v>
      </c>
      <c r="V6" s="30">
        <f>'A. Leadership - Management'!$F$54</f>
        <v>0</v>
      </c>
      <c r="W6" s="32">
        <v>51</v>
      </c>
      <c r="X6" s="30">
        <f>SUM(F6:V6)</f>
        <v>0</v>
      </c>
      <c r="Y6" s="337">
        <f>X6/W6</f>
        <v>0</v>
      </c>
    </row>
    <row r="7" spans="1:25" s="2" customFormat="1" ht="15">
      <c r="A7" s="334" t="s">
        <v>32</v>
      </c>
      <c r="B7" s="335" t="s">
        <v>40</v>
      </c>
      <c r="C7" s="336"/>
      <c r="D7" s="336"/>
      <c r="E7" s="336"/>
      <c r="F7" s="30">
        <f>'B. Program Execution-Launch'!$F$11</f>
        <v>0</v>
      </c>
      <c r="G7" s="30">
        <f>'B. Program Execution-Launch'!$F$12</f>
        <v>0</v>
      </c>
      <c r="H7" s="30">
        <f>'B. Program Execution-Launch'!$F$18</f>
        <v>0</v>
      </c>
      <c r="I7" s="30">
        <f>'B. Program Execution-Launch'!$F$19</f>
        <v>0</v>
      </c>
      <c r="J7" s="30">
        <f>'B. Program Execution-Launch'!$F$20</f>
        <v>0</v>
      </c>
      <c r="K7" s="30">
        <f>'B. Program Execution-Launch'!$F$21</f>
        <v>0</v>
      </c>
      <c r="L7" s="30">
        <f>'B. Program Execution-Launch'!$F$27</f>
        <v>0</v>
      </c>
      <c r="M7" s="30">
        <f>'B. Program Execution-Launch'!$F$28</f>
        <v>0</v>
      </c>
      <c r="N7" s="30">
        <f>'B. Program Execution-Launch'!$F$29</f>
        <v>0</v>
      </c>
      <c r="O7" s="30">
        <f>'B. Program Execution-Launch'!$F$30</f>
        <v>0</v>
      </c>
      <c r="P7" s="30">
        <f>'B. Program Execution-Launch'!$F$31</f>
        <v>0</v>
      </c>
      <c r="Q7" s="338"/>
      <c r="R7" s="31"/>
      <c r="S7" s="31"/>
      <c r="T7" s="31"/>
      <c r="U7" s="31"/>
      <c r="V7" s="31"/>
      <c r="W7" s="32">
        <v>33</v>
      </c>
      <c r="X7" s="30">
        <f>SUM(F7:P7)</f>
        <v>0</v>
      </c>
      <c r="Y7" s="337">
        <f>X7/W7</f>
        <v>0</v>
      </c>
    </row>
    <row r="8" spans="1:25" s="2" customFormat="1" ht="15">
      <c r="A8" s="334" t="s">
        <v>33</v>
      </c>
      <c r="B8" s="335" t="s">
        <v>41</v>
      </c>
      <c r="C8" s="336"/>
      <c r="D8" s="336"/>
      <c r="E8" s="336"/>
      <c r="F8" s="30">
        <f>'C. Operations - Quality'!$F$11</f>
        <v>0</v>
      </c>
      <c r="G8" s="30">
        <f>'C. Operations - Quality'!$F$12</f>
        <v>0</v>
      </c>
      <c r="H8" s="30">
        <f>'C. Operations - Quality'!$F$13</f>
        <v>0</v>
      </c>
      <c r="I8" s="30">
        <f>'C. Operations - Quality'!$F$14</f>
        <v>0</v>
      </c>
      <c r="J8" s="30">
        <f>'C. Operations - Quality'!$F$15</f>
        <v>0</v>
      </c>
      <c r="K8" s="30">
        <f>'C. Operations - Quality'!$F$16</f>
        <v>0</v>
      </c>
      <c r="L8" s="30">
        <f>'C. Operations - Quality'!$F$17</f>
        <v>0</v>
      </c>
      <c r="M8" s="30">
        <f>'C. Operations - Quality'!$F$18</f>
        <v>0</v>
      </c>
      <c r="N8" s="30">
        <f>'C. Operations - Quality'!$F$19</f>
        <v>0</v>
      </c>
      <c r="O8" s="30">
        <f>'C. Operations - Quality'!$F$20</f>
        <v>0</v>
      </c>
      <c r="P8" s="30">
        <f>'C. Operations - Quality'!$F$21</f>
        <v>0</v>
      </c>
      <c r="Q8" s="30">
        <f>'C. Operations - Quality'!$F$27</f>
        <v>0</v>
      </c>
      <c r="R8" s="30">
        <f>'C. Operations - Quality'!$F$28</f>
        <v>0</v>
      </c>
      <c r="S8" s="30">
        <f>'C. Operations - Quality'!$F$29</f>
        <v>0</v>
      </c>
      <c r="T8" s="30">
        <f>'C. Operations - Quality'!$F$30</f>
        <v>0</v>
      </c>
      <c r="U8" s="30">
        <f>'C. Operations - Quality'!$F$31</f>
        <v>0</v>
      </c>
      <c r="V8" s="338"/>
      <c r="W8" s="32">
        <v>48</v>
      </c>
      <c r="X8" s="30">
        <f>SUM(F8:U8)</f>
        <v>0</v>
      </c>
      <c r="Y8" s="337">
        <f>X8/W8</f>
        <v>0</v>
      </c>
    </row>
    <row r="9" spans="1:25" s="2" customFormat="1" ht="15">
      <c r="A9" s="334" t="s">
        <v>30</v>
      </c>
      <c r="B9" s="335" t="s">
        <v>42</v>
      </c>
      <c r="C9" s="336"/>
      <c r="D9" s="336"/>
      <c r="E9" s="336"/>
      <c r="F9" s="30">
        <f>'D. Supply Chain - Purchasing'!$F$11</f>
        <v>0</v>
      </c>
      <c r="G9" s="30">
        <f>'D. Supply Chain - Purchasing'!$F$12</f>
        <v>0</v>
      </c>
      <c r="H9" s="30">
        <f>'D. Supply Chain - Purchasing'!$F$13</f>
        <v>0</v>
      </c>
      <c r="I9" s="30">
        <f>'D. Supply Chain - Purchasing'!$F$19</f>
        <v>0</v>
      </c>
      <c r="J9" s="30">
        <f>'D. Supply Chain - Purchasing'!$F$20</f>
        <v>0</v>
      </c>
      <c r="K9" s="30">
        <f>'D. Supply Chain - Purchasing'!$F$26</f>
        <v>0</v>
      </c>
      <c r="L9" s="30">
        <f>'D. Supply Chain - Purchasing'!$F$27</f>
        <v>0</v>
      </c>
      <c r="M9" s="30">
        <f>'D. Supply Chain - Purchasing'!$F$28</f>
        <v>0</v>
      </c>
      <c r="N9" s="30">
        <f>'D. Supply Chain - Purchasing'!$F$29</f>
        <v>0</v>
      </c>
      <c r="O9" s="30">
        <f>'D. Supply Chain - Purchasing'!$F$30</f>
        <v>0</v>
      </c>
      <c r="P9" s="30">
        <f>'D. Supply Chain - Purchasing'!$F$31</f>
        <v>0</v>
      </c>
      <c r="Q9" s="338"/>
      <c r="R9" s="31"/>
      <c r="S9" s="31"/>
      <c r="T9" s="31"/>
      <c r="U9" s="31"/>
      <c r="V9" s="31"/>
      <c r="W9" s="32">
        <v>33</v>
      </c>
      <c r="X9" s="30">
        <f>SUM(F9:P9)</f>
        <v>0</v>
      </c>
      <c r="Y9" s="337">
        <f>X9/W9</f>
        <v>0</v>
      </c>
    </row>
    <row r="10" spans="1:25" ht="20.25" customHeight="1">
      <c r="A10" s="311"/>
      <c r="B10" s="541"/>
      <c r="C10" s="541"/>
      <c r="D10" s="541"/>
      <c r="E10" s="541"/>
      <c r="F10" s="541"/>
      <c r="G10" s="541"/>
      <c r="H10" s="541"/>
      <c r="I10" s="541"/>
      <c r="J10" s="541"/>
      <c r="K10" s="541"/>
      <c r="L10" s="541"/>
      <c r="M10" s="541"/>
      <c r="N10" s="541"/>
      <c r="O10" s="541"/>
      <c r="P10" s="541"/>
      <c r="Q10" s="541"/>
      <c r="R10" s="541"/>
      <c r="S10" s="541"/>
      <c r="T10" s="541"/>
      <c r="U10" s="541"/>
      <c r="V10" s="542" t="s">
        <v>110</v>
      </c>
      <c r="W10" s="542">
        <f>SUM(W6:W9)</f>
        <v>165</v>
      </c>
      <c r="X10" s="542">
        <f>SUM(X6:X9)</f>
        <v>0</v>
      </c>
      <c r="Y10" s="543">
        <f>X10/W10</f>
        <v>0</v>
      </c>
    </row>
    <row r="11" spans="1:25">
      <c r="A11" s="544"/>
      <c r="B11" s="320"/>
      <c r="C11" s="320"/>
      <c r="D11" s="320"/>
      <c r="E11" s="320"/>
      <c r="F11" s="320"/>
      <c r="G11" s="320"/>
      <c r="H11" s="320"/>
      <c r="I11" s="320"/>
      <c r="J11" s="320"/>
      <c r="K11" s="320"/>
      <c r="L11" s="320"/>
      <c r="M11" s="320"/>
      <c r="N11" s="320"/>
      <c r="O11" s="320"/>
      <c r="P11" s="320"/>
      <c r="Q11" s="320"/>
      <c r="R11" s="320"/>
      <c r="S11" s="320"/>
      <c r="T11" s="320"/>
      <c r="U11" s="320"/>
      <c r="V11" s="320"/>
      <c r="W11" s="320"/>
      <c r="X11" s="545">
        <v>0.84</v>
      </c>
      <c r="Y11" s="546">
        <v>0.64</v>
      </c>
    </row>
    <row r="12" spans="1:25" s="5" customFormat="1" ht="34.5" customHeight="1">
      <c r="A12" s="480" t="s">
        <v>224</v>
      </c>
      <c r="B12" s="481"/>
      <c r="C12" s="481"/>
      <c r="D12" s="481"/>
      <c r="E12" s="481"/>
      <c r="F12" s="332">
        <v>1</v>
      </c>
      <c r="G12" s="332">
        <v>2</v>
      </c>
      <c r="H12" s="332">
        <v>3</v>
      </c>
      <c r="I12" s="332">
        <v>4</v>
      </c>
      <c r="J12" s="332">
        <v>5</v>
      </c>
      <c r="K12" s="332">
        <v>6</v>
      </c>
      <c r="L12" s="332">
        <v>7</v>
      </c>
      <c r="M12" s="332">
        <v>8</v>
      </c>
      <c r="N12" s="332">
        <v>9</v>
      </c>
      <c r="O12" s="332">
        <v>10</v>
      </c>
      <c r="P12" s="332">
        <v>11</v>
      </c>
      <c r="Q12" s="332">
        <v>12</v>
      </c>
      <c r="R12" s="332">
        <v>13</v>
      </c>
      <c r="S12" s="332">
        <v>14</v>
      </c>
      <c r="T12" s="332">
        <v>15</v>
      </c>
      <c r="U12" s="332">
        <v>16</v>
      </c>
      <c r="V12" s="332">
        <v>17</v>
      </c>
      <c r="W12" s="333" t="s">
        <v>21</v>
      </c>
      <c r="X12" s="333" t="s">
        <v>22</v>
      </c>
      <c r="Y12" s="333" t="s">
        <v>23</v>
      </c>
    </row>
    <row r="13" spans="1:25" ht="18" customHeight="1">
      <c r="A13" s="334" t="s">
        <v>31</v>
      </c>
      <c r="B13" s="335" t="s">
        <v>43</v>
      </c>
      <c r="C13" s="336"/>
      <c r="D13" s="336"/>
      <c r="E13" s="336"/>
      <c r="F13" s="30">
        <f>'A. Leadership - Management'!$E$11</f>
        <v>0</v>
      </c>
      <c r="G13" s="30">
        <f>'A. Leadership - Management'!$E$12</f>
        <v>0</v>
      </c>
      <c r="H13" s="30">
        <f>'A. Leadership - Management'!$E$13</f>
        <v>0</v>
      </c>
      <c r="I13" s="30">
        <f>'A. Leadership - Management'!$E$14</f>
        <v>0</v>
      </c>
      <c r="J13" s="30">
        <f>'A. Leadership - Management'!$E$19</f>
        <v>0</v>
      </c>
      <c r="K13" s="30">
        <f>'A. Leadership - Management'!$E$20</f>
        <v>0</v>
      </c>
      <c r="L13" s="30">
        <f>'A. Leadership - Management'!$E$21</f>
        <v>0</v>
      </c>
      <c r="M13" s="30">
        <f>'A. Leadership - Management'!$E$22</f>
        <v>0</v>
      </c>
      <c r="N13" s="30">
        <f>'A. Leadership - Management'!$E$31</f>
        <v>0</v>
      </c>
      <c r="O13" s="30">
        <f>'A. Leadership - Management'!$E$32</f>
        <v>0</v>
      </c>
      <c r="P13" s="30">
        <f>'A. Leadership - Management'!$E$33</f>
        <v>0</v>
      </c>
      <c r="Q13" s="30">
        <f>'A. Leadership - Management'!$E$39</f>
        <v>0</v>
      </c>
      <c r="R13" s="30">
        <f>'A. Leadership - Management'!$E$40</f>
        <v>0</v>
      </c>
      <c r="S13" s="30">
        <f>'A. Leadership - Management'!$E$46</f>
        <v>0</v>
      </c>
      <c r="T13" s="30">
        <f>'A. Leadership - Management'!$E$47</f>
        <v>0</v>
      </c>
      <c r="U13" s="30">
        <f>'A. Leadership - Management'!$E$53</f>
        <v>0</v>
      </c>
      <c r="V13" s="30">
        <f>'A. Leadership - Management'!$E$54</f>
        <v>0</v>
      </c>
      <c r="W13" s="32">
        <v>51</v>
      </c>
      <c r="X13" s="30">
        <f>SUM(F13:V13)</f>
        <v>0</v>
      </c>
      <c r="Y13" s="339">
        <f>X13/W13</f>
        <v>0</v>
      </c>
    </row>
    <row r="14" spans="1:25" ht="18" customHeight="1">
      <c r="A14" s="334" t="s">
        <v>32</v>
      </c>
      <c r="B14" s="335" t="s">
        <v>40</v>
      </c>
      <c r="C14" s="336"/>
      <c r="D14" s="336"/>
      <c r="E14" s="336"/>
      <c r="F14" s="30">
        <f>'B. Program Execution-Launch'!$E$11</f>
        <v>0</v>
      </c>
      <c r="G14" s="30">
        <f>'B. Program Execution-Launch'!$E$12</f>
        <v>0</v>
      </c>
      <c r="H14" s="30">
        <f>'B. Program Execution-Launch'!$E$18</f>
        <v>0</v>
      </c>
      <c r="I14" s="30">
        <f>'B. Program Execution-Launch'!$E$19</f>
        <v>0</v>
      </c>
      <c r="J14" s="30">
        <f>'B. Program Execution-Launch'!$E$20</f>
        <v>0</v>
      </c>
      <c r="K14" s="30">
        <f>'B. Program Execution-Launch'!$E$21</f>
        <v>0</v>
      </c>
      <c r="L14" s="30">
        <f>'B. Program Execution-Launch'!$E$27</f>
        <v>0</v>
      </c>
      <c r="M14" s="30">
        <f>'B. Program Execution-Launch'!$E$28</f>
        <v>0</v>
      </c>
      <c r="N14" s="30">
        <f>'B. Program Execution-Launch'!$E$29</f>
        <v>0</v>
      </c>
      <c r="O14" s="30">
        <f>'B. Program Execution-Launch'!$E$30</f>
        <v>0</v>
      </c>
      <c r="P14" s="30">
        <f>'B. Program Execution-Launch'!$E$31</f>
        <v>0</v>
      </c>
      <c r="Q14" s="340"/>
      <c r="R14" s="31"/>
      <c r="S14" s="31"/>
      <c r="T14" s="31"/>
      <c r="U14" s="31"/>
      <c r="V14" s="31"/>
      <c r="W14" s="32">
        <v>33</v>
      </c>
      <c r="X14" s="30">
        <f>SUM(F14:P14)</f>
        <v>0</v>
      </c>
      <c r="Y14" s="337">
        <f>X14/W14</f>
        <v>0</v>
      </c>
    </row>
    <row r="15" spans="1:25" ht="18" customHeight="1">
      <c r="A15" s="334" t="s">
        <v>33</v>
      </c>
      <c r="B15" s="335" t="s">
        <v>41</v>
      </c>
      <c r="C15" s="336"/>
      <c r="D15" s="336"/>
      <c r="E15" s="336"/>
      <c r="F15" s="30">
        <f>'C. Operations - Quality'!$E$11</f>
        <v>0</v>
      </c>
      <c r="G15" s="30">
        <f>'C. Operations - Quality'!$E$12</f>
        <v>0</v>
      </c>
      <c r="H15" s="30">
        <f>'C. Operations - Quality'!$E$13</f>
        <v>0</v>
      </c>
      <c r="I15" s="30">
        <f>'C. Operations - Quality'!$E$14</f>
        <v>0</v>
      </c>
      <c r="J15" s="30">
        <f>'C. Operations - Quality'!$E$15</f>
        <v>0</v>
      </c>
      <c r="K15" s="30">
        <f>'C. Operations - Quality'!$E$16</f>
        <v>0</v>
      </c>
      <c r="L15" s="30">
        <f>'C. Operations - Quality'!$E$17</f>
        <v>0</v>
      </c>
      <c r="M15" s="30">
        <f>'C. Operations - Quality'!$E$18</f>
        <v>0</v>
      </c>
      <c r="N15" s="30">
        <f>'C. Operations - Quality'!$E$19</f>
        <v>0</v>
      </c>
      <c r="O15" s="30">
        <f>'C. Operations - Quality'!$E$20</f>
        <v>0</v>
      </c>
      <c r="P15" s="30">
        <f>'C. Operations - Quality'!$E$21</f>
        <v>0</v>
      </c>
      <c r="Q15" s="30">
        <f>'C. Operations - Quality'!$E$27</f>
        <v>0</v>
      </c>
      <c r="R15" s="30">
        <f>'C. Operations - Quality'!$E$28</f>
        <v>0</v>
      </c>
      <c r="S15" s="30">
        <f>'C. Operations - Quality'!$E$29</f>
        <v>0</v>
      </c>
      <c r="T15" s="30">
        <f>'C. Operations - Quality'!$E$30</f>
        <v>0</v>
      </c>
      <c r="U15" s="30">
        <f>'C. Operations - Quality'!$E$31</f>
        <v>0</v>
      </c>
      <c r="V15" s="340"/>
      <c r="W15" s="32">
        <v>48</v>
      </c>
      <c r="X15" s="30">
        <f>SUM(F15:U15)</f>
        <v>0</v>
      </c>
      <c r="Y15" s="337">
        <f>X15/W15</f>
        <v>0</v>
      </c>
    </row>
    <row r="16" spans="1:25" ht="18" customHeight="1">
      <c r="A16" s="334" t="s">
        <v>30</v>
      </c>
      <c r="B16" s="335" t="s">
        <v>42</v>
      </c>
      <c r="C16" s="336"/>
      <c r="D16" s="336"/>
      <c r="E16" s="336"/>
      <c r="F16" s="30">
        <f>'D. Supply Chain - Purchasing'!$E$11</f>
        <v>0</v>
      </c>
      <c r="G16" s="30">
        <f>'D. Supply Chain - Purchasing'!$E$12</f>
        <v>0</v>
      </c>
      <c r="H16" s="30">
        <f>'D. Supply Chain - Purchasing'!$E$13</f>
        <v>0</v>
      </c>
      <c r="I16" s="30">
        <f>'D. Supply Chain - Purchasing'!$E$19</f>
        <v>0</v>
      </c>
      <c r="J16" s="30">
        <f>'D. Supply Chain - Purchasing'!$E$20</f>
        <v>0</v>
      </c>
      <c r="K16" s="30">
        <f>'D. Supply Chain - Purchasing'!$E$26</f>
        <v>0</v>
      </c>
      <c r="L16" s="30">
        <f>'D. Supply Chain - Purchasing'!$E$27</f>
        <v>0</v>
      </c>
      <c r="M16" s="30">
        <f>'D. Supply Chain - Purchasing'!$E$28</f>
        <v>0</v>
      </c>
      <c r="N16" s="30">
        <f>'D. Supply Chain - Purchasing'!$E$29</f>
        <v>0</v>
      </c>
      <c r="O16" s="30">
        <f>'D. Supply Chain - Purchasing'!$E$30</f>
        <v>0</v>
      </c>
      <c r="P16" s="30">
        <f>'D. Supply Chain - Purchasing'!$E$31</f>
        <v>0</v>
      </c>
      <c r="Q16" s="340"/>
      <c r="R16" s="31"/>
      <c r="S16" s="31"/>
      <c r="T16" s="31"/>
      <c r="U16" s="31"/>
      <c r="V16" s="31"/>
      <c r="W16" s="32">
        <v>33</v>
      </c>
      <c r="X16" s="30">
        <f>SUM(F16:P16)</f>
        <v>0</v>
      </c>
      <c r="Y16" s="337">
        <f>X16/W16</f>
        <v>0</v>
      </c>
    </row>
    <row r="17" spans="1:28" ht="20.25" customHeight="1">
      <c r="A17" s="564" t="s">
        <v>20</v>
      </c>
      <c r="B17" s="565"/>
      <c r="C17" s="565"/>
      <c r="D17" s="565"/>
      <c r="E17" s="566" t="s">
        <v>133</v>
      </c>
      <c r="F17" s="328"/>
      <c r="G17" s="547"/>
      <c r="H17" s="548"/>
      <c r="I17" s="548"/>
      <c r="J17" s="548"/>
      <c r="K17" s="548"/>
      <c r="L17" s="548"/>
      <c r="M17" s="548"/>
      <c r="N17" s="548"/>
      <c r="O17" s="548"/>
      <c r="P17" s="548"/>
      <c r="Q17" s="548"/>
      <c r="R17" s="548"/>
      <c r="S17" s="548"/>
      <c r="T17" s="541"/>
      <c r="U17" s="548"/>
      <c r="V17" s="549" t="s">
        <v>110</v>
      </c>
      <c r="W17" s="549">
        <f>SUM(W13:W16)</f>
        <v>165</v>
      </c>
      <c r="X17" s="549">
        <f>SUM(X13:X16)</f>
        <v>0</v>
      </c>
      <c r="Y17" s="550">
        <f>X17/W17</f>
        <v>0</v>
      </c>
      <c r="Z17" s="12"/>
    </row>
    <row r="18" spans="1:28" ht="18" customHeight="1">
      <c r="A18" s="567" t="s">
        <v>131</v>
      </c>
      <c r="B18" s="568"/>
      <c r="C18" s="568"/>
      <c r="D18" s="568"/>
      <c r="E18" s="569" t="s">
        <v>126</v>
      </c>
      <c r="F18" s="381"/>
      <c r="G18" s="551"/>
      <c r="H18" s="552"/>
      <c r="I18" s="552"/>
      <c r="J18" s="552"/>
      <c r="K18" s="552"/>
      <c r="L18" s="552"/>
      <c r="M18" s="552"/>
      <c r="N18" s="552"/>
      <c r="O18" s="552"/>
      <c r="P18" s="552"/>
      <c r="Q18" s="552"/>
      <c r="R18" s="552"/>
      <c r="S18" s="552"/>
      <c r="T18" s="3"/>
      <c r="U18" s="552"/>
      <c r="V18" s="553"/>
      <c r="W18" s="554"/>
      <c r="X18" s="555"/>
      <c r="Y18" s="556"/>
      <c r="Z18" s="18"/>
    </row>
    <row r="19" spans="1:28" ht="18" customHeight="1">
      <c r="A19" s="570" t="s">
        <v>326</v>
      </c>
      <c r="B19" s="571"/>
      <c r="C19" s="571"/>
      <c r="D19" s="571"/>
      <c r="E19" s="569" t="s">
        <v>127</v>
      </c>
      <c r="F19" s="381"/>
      <c r="G19" s="551"/>
      <c r="H19" s="552"/>
      <c r="I19" s="552"/>
      <c r="J19" s="552"/>
      <c r="K19" s="552"/>
      <c r="L19" s="552"/>
      <c r="M19" s="552"/>
      <c r="N19" s="552"/>
      <c r="O19" s="552"/>
      <c r="P19" s="552"/>
      <c r="Q19" s="557"/>
      <c r="R19" s="557"/>
      <c r="S19" s="557"/>
      <c r="T19" s="3"/>
      <c r="U19" s="557"/>
      <c r="V19" s="558"/>
      <c r="W19" s="554"/>
      <c r="X19" s="559"/>
      <c r="Y19" s="560"/>
      <c r="Z19" s="19"/>
    </row>
    <row r="20" spans="1:28" ht="18" customHeight="1">
      <c r="A20" s="572" t="s">
        <v>132</v>
      </c>
      <c r="B20" s="573"/>
      <c r="C20" s="573"/>
      <c r="D20" s="573"/>
      <c r="E20" s="569" t="s">
        <v>134</v>
      </c>
      <c r="F20" s="381"/>
      <c r="G20" s="561"/>
      <c r="H20" s="552"/>
      <c r="I20" s="552"/>
      <c r="J20" s="552"/>
      <c r="K20" s="552"/>
      <c r="L20" s="552"/>
      <c r="M20" s="552"/>
      <c r="N20" s="552"/>
      <c r="O20" s="552"/>
      <c r="P20" s="552"/>
      <c r="Q20" s="552"/>
      <c r="R20" s="552"/>
      <c r="S20" s="552"/>
      <c r="T20" s="552"/>
      <c r="U20" s="552"/>
      <c r="V20" s="552"/>
      <c r="W20" s="552"/>
      <c r="X20" s="562"/>
      <c r="Y20" s="563"/>
      <c r="Z20" s="20"/>
    </row>
    <row r="21" spans="1:28" ht="12" customHeight="1">
      <c r="A21" s="544"/>
      <c r="B21" s="320"/>
      <c r="C21" s="320"/>
      <c r="D21" s="320"/>
      <c r="E21" s="320"/>
      <c r="F21" s="275"/>
      <c r="G21" s="544"/>
      <c r="H21" s="320"/>
      <c r="I21" s="320"/>
      <c r="J21" s="320"/>
      <c r="K21" s="320"/>
      <c r="L21" s="320"/>
      <c r="M21" s="320"/>
      <c r="N21" s="320"/>
      <c r="O21" s="320"/>
      <c r="P21" s="320"/>
      <c r="Q21" s="320"/>
      <c r="R21" s="320"/>
      <c r="S21" s="320"/>
      <c r="T21" s="320"/>
      <c r="U21" s="320"/>
      <c r="V21" s="320"/>
      <c r="W21" s="320"/>
      <c r="X21" s="320"/>
      <c r="Y21" s="275"/>
    </row>
    <row r="22" spans="1:28" s="9" customFormat="1" ht="54" customHeight="1">
      <c r="A22" s="525" t="s">
        <v>225</v>
      </c>
      <c r="B22" s="526"/>
      <c r="C22" s="526"/>
      <c r="D22" s="526"/>
      <c r="E22" s="526"/>
      <c r="F22" s="526"/>
      <c r="G22" s="526"/>
      <c r="H22" s="526"/>
      <c r="I22" s="527"/>
      <c r="J22" s="483">
        <f>IF(U73&gt;=1,MIN($Y$11,$Y$17),IF(U74&gt;=8,MIN($X$11,$Y$17),IF(U79=1,MIN($X$11,$Y$17),$Y$17)))</f>
        <v>0</v>
      </c>
      <c r="K22" s="485"/>
      <c r="L22" s="574"/>
      <c r="M22" s="575"/>
      <c r="N22" s="576"/>
      <c r="O22" s="478" t="s">
        <v>215</v>
      </c>
      <c r="P22" s="479"/>
      <c r="Q22" s="479"/>
      <c r="R22" s="479"/>
      <c r="S22" s="479"/>
      <c r="T22" s="479"/>
      <c r="U22" s="479"/>
      <c r="V22" s="479"/>
      <c r="W22" s="479"/>
      <c r="X22" s="483">
        <f>IF(X73&gt;=1,MIN($Y$11,$Y$10),IF(X74&gt;=8,MIN($X$11,$Y$10),IF(X79=1,MIN($X$11,$Y$10),$Y$10)))</f>
        <v>0</v>
      </c>
      <c r="Y22" s="483"/>
    </row>
    <row r="23" spans="1:28" s="8" customFormat="1">
      <c r="A23" s="577"/>
      <c r="B23" s="578"/>
      <c r="C23" s="578"/>
      <c r="D23" s="578"/>
      <c r="E23" s="578"/>
      <c r="F23" s="578"/>
      <c r="G23" s="578"/>
      <c r="H23" s="578"/>
      <c r="I23" s="578"/>
      <c r="J23" s="578"/>
      <c r="K23" s="578"/>
      <c r="L23" s="578"/>
      <c r="M23" s="578"/>
      <c r="N23" s="578"/>
      <c r="O23" s="578"/>
      <c r="P23" s="578"/>
      <c r="Q23" s="578"/>
      <c r="R23" s="578"/>
      <c r="S23" s="578"/>
      <c r="T23" s="578"/>
      <c r="U23" s="578"/>
      <c r="V23" s="578"/>
      <c r="W23" s="578"/>
      <c r="X23" s="578"/>
      <c r="Y23" s="579"/>
    </row>
    <row r="24" spans="1:28" s="8" customFormat="1" ht="21" customHeight="1">
      <c r="A24" s="473" t="s">
        <v>14</v>
      </c>
      <c r="B24" s="473"/>
      <c r="C24" s="473"/>
      <c r="D24" s="473"/>
      <c r="E24" s="473"/>
      <c r="F24" s="484">
        <f>Summary!$B$5</f>
        <v>0</v>
      </c>
      <c r="G24" s="484"/>
      <c r="H24" s="484"/>
      <c r="I24" s="484"/>
      <c r="J24" s="484"/>
      <c r="K24" s="484"/>
      <c r="L24" s="484"/>
      <c r="M24" s="484"/>
      <c r="N24" s="484"/>
      <c r="O24" s="580"/>
      <c r="P24" s="581"/>
      <c r="Q24" s="581"/>
      <c r="R24" s="581"/>
      <c r="S24" s="581"/>
      <c r="T24" s="581"/>
      <c r="U24" s="582"/>
      <c r="V24" s="582"/>
      <c r="W24" s="582"/>
      <c r="X24" s="582"/>
      <c r="Y24" s="583"/>
      <c r="AA24"/>
      <c r="AB24"/>
    </row>
    <row r="25" spans="1:28" s="8" customFormat="1" ht="21" customHeight="1">
      <c r="A25" s="473" t="s">
        <v>15</v>
      </c>
      <c r="B25" s="473"/>
      <c r="C25" s="473"/>
      <c r="D25" s="473"/>
      <c r="E25" s="473"/>
      <c r="F25" s="474">
        <f>Summary!$B$8</f>
        <v>0</v>
      </c>
      <c r="G25" s="474"/>
      <c r="H25" s="474"/>
      <c r="I25" s="474"/>
      <c r="J25" s="474"/>
      <c r="K25" s="474"/>
      <c r="L25" s="474"/>
      <c r="M25" s="474"/>
      <c r="N25" s="474"/>
      <c r="O25" s="584"/>
      <c r="P25" s="585"/>
      <c r="Q25" s="585"/>
      <c r="R25" s="585"/>
      <c r="S25" s="585"/>
      <c r="T25" s="585"/>
      <c r="U25" s="586"/>
      <c r="V25" s="586"/>
      <c r="W25" s="586"/>
      <c r="X25" s="586"/>
      <c r="Y25" s="587"/>
      <c r="AA25"/>
      <c r="AB25"/>
    </row>
    <row r="26" spans="1:28" s="8" customFormat="1" ht="21" customHeight="1">
      <c r="A26" s="473" t="s">
        <v>77</v>
      </c>
      <c r="B26" s="473"/>
      <c r="C26" s="473"/>
      <c r="D26" s="473"/>
      <c r="E26" s="473"/>
      <c r="F26" s="474">
        <f>Summary!$B$15</f>
        <v>0</v>
      </c>
      <c r="G26" s="474"/>
      <c r="H26" s="474"/>
      <c r="I26" s="474"/>
      <c r="J26" s="474"/>
      <c r="K26" s="474"/>
      <c r="L26" s="474"/>
      <c r="M26" s="474"/>
      <c r="N26" s="474"/>
      <c r="O26" s="584"/>
      <c r="P26" s="585"/>
      <c r="Q26" s="585"/>
      <c r="R26" s="585"/>
      <c r="S26" s="585"/>
      <c r="T26" s="585"/>
      <c r="U26" s="585"/>
      <c r="V26" s="585"/>
      <c r="W26" s="585"/>
      <c r="X26" s="585"/>
      <c r="Y26" s="588"/>
      <c r="AA26"/>
      <c r="AB26"/>
    </row>
    <row r="27" spans="1:28" s="8" customFormat="1" ht="21" customHeight="1">
      <c r="A27" s="473" t="s">
        <v>136</v>
      </c>
      <c r="B27" s="473"/>
      <c r="C27" s="473"/>
      <c r="D27" s="473"/>
      <c r="E27" s="473"/>
      <c r="F27" s="474">
        <f>Summary!$B$13</f>
        <v>0</v>
      </c>
      <c r="G27" s="474"/>
      <c r="H27" s="474"/>
      <c r="I27" s="474"/>
      <c r="J27" s="474"/>
      <c r="K27" s="474"/>
      <c r="L27" s="474"/>
      <c r="M27" s="474"/>
      <c r="N27" s="474"/>
      <c r="O27" s="589"/>
      <c r="P27" s="590"/>
      <c r="Q27" s="590"/>
      <c r="R27" s="590"/>
      <c r="S27" s="590"/>
      <c r="T27" s="590"/>
      <c r="U27" s="590"/>
      <c r="V27" s="590"/>
      <c r="W27" s="590"/>
      <c r="X27" s="590"/>
      <c r="Y27" s="591"/>
      <c r="AA27"/>
      <c r="AB27"/>
    </row>
    <row r="28" spans="1:28" s="8" customFormat="1" ht="21" customHeight="1">
      <c r="A28" s="473" t="s">
        <v>76</v>
      </c>
      <c r="B28" s="473"/>
      <c r="C28" s="473"/>
      <c r="D28" s="473"/>
      <c r="E28" s="473"/>
      <c r="F28" s="475">
        <f>Summary!$H$5</f>
        <v>0</v>
      </c>
      <c r="G28" s="475"/>
      <c r="H28" s="475"/>
      <c r="I28" s="592"/>
      <c r="J28" s="593"/>
      <c r="K28" s="593"/>
      <c r="L28" s="593"/>
      <c r="M28" s="593"/>
      <c r="N28" s="593"/>
      <c r="O28" s="581"/>
      <c r="P28" s="581"/>
      <c r="Q28" s="581"/>
      <c r="R28" s="581"/>
      <c r="S28" s="581"/>
      <c r="T28" s="581"/>
      <c r="U28" s="581"/>
      <c r="V28" s="581"/>
      <c r="W28" s="581"/>
      <c r="X28" s="581"/>
      <c r="Y28" s="594"/>
      <c r="AA28"/>
      <c r="AB28"/>
    </row>
    <row r="29" spans="1:28" s="8" customFormat="1" ht="21" customHeight="1">
      <c r="A29" s="473" t="s">
        <v>35</v>
      </c>
      <c r="B29" s="473"/>
      <c r="C29" s="473"/>
      <c r="D29" s="473"/>
      <c r="E29" s="473"/>
      <c r="F29" s="486">
        <f>Summary!$H$6</f>
        <v>0</v>
      </c>
      <c r="G29" s="486"/>
      <c r="H29" s="486"/>
      <c r="I29" s="595"/>
      <c r="J29" s="596"/>
      <c r="K29" s="596"/>
      <c r="L29" s="596"/>
      <c r="M29" s="596"/>
      <c r="N29" s="596"/>
      <c r="O29" s="597"/>
      <c r="P29" s="597"/>
      <c r="Q29" s="597"/>
      <c r="R29" s="597"/>
      <c r="S29" s="597"/>
      <c r="T29" s="597"/>
      <c r="U29" s="585"/>
      <c r="V29" s="585"/>
      <c r="W29" s="585"/>
      <c r="X29" s="585"/>
      <c r="Y29" s="588"/>
      <c r="AA29"/>
      <c r="AB29"/>
    </row>
    <row r="30" spans="1:28" s="8" customFormat="1" ht="21" customHeight="1">
      <c r="A30" s="473" t="s">
        <v>27</v>
      </c>
      <c r="B30" s="473"/>
      <c r="C30" s="473"/>
      <c r="D30" s="473"/>
      <c r="E30" s="473"/>
      <c r="F30" s="475">
        <v>43626</v>
      </c>
      <c r="G30" s="475"/>
      <c r="H30" s="475"/>
      <c r="I30" s="598"/>
      <c r="J30" s="599"/>
      <c r="K30" s="596"/>
      <c r="L30" s="596"/>
      <c r="M30" s="596"/>
      <c r="N30" s="596"/>
      <c r="O30" s="552"/>
      <c r="P30" s="552"/>
      <c r="Q30" s="552"/>
      <c r="R30" s="552"/>
      <c r="S30" s="552"/>
      <c r="T30" s="552"/>
      <c r="U30" s="552"/>
      <c r="V30" s="552"/>
      <c r="W30" s="552"/>
      <c r="X30" s="552"/>
      <c r="Y30" s="600"/>
    </row>
    <row r="31" spans="1:28" s="8" customFormat="1">
      <c r="A31" s="577"/>
      <c r="B31" s="578"/>
      <c r="C31" s="578"/>
      <c r="D31" s="578"/>
      <c r="E31" s="578"/>
      <c r="F31" s="578"/>
      <c r="G31" s="578"/>
      <c r="H31" s="579"/>
      <c r="I31" s="601"/>
      <c r="J31" s="553"/>
      <c r="K31" s="553"/>
      <c r="L31" s="553"/>
      <c r="M31" s="553"/>
      <c r="N31" s="553"/>
      <c r="O31" s="553"/>
      <c r="P31" s="553"/>
      <c r="Q31" s="553"/>
      <c r="R31" s="553"/>
      <c r="S31" s="553"/>
      <c r="T31" s="553"/>
      <c r="U31" s="553"/>
      <c r="V31" s="553"/>
      <c r="W31" s="553"/>
      <c r="X31" s="553"/>
      <c r="Y31" s="602"/>
    </row>
    <row r="32" spans="1:28" s="8" customFormat="1" ht="21" customHeight="1">
      <c r="A32" s="342" t="s">
        <v>329</v>
      </c>
      <c r="B32" s="342"/>
      <c r="C32" s="341"/>
      <c r="D32" s="341"/>
      <c r="E32" s="341"/>
      <c r="F32" s="341"/>
      <c r="G32" s="341"/>
      <c r="H32" s="341"/>
      <c r="I32" s="601"/>
      <c r="J32" s="553"/>
      <c r="K32" s="553"/>
      <c r="L32" s="553"/>
      <c r="M32" s="553"/>
      <c r="N32" s="553"/>
      <c r="O32" s="553"/>
      <c r="P32" s="553"/>
      <c r="Q32" s="553"/>
      <c r="R32" s="553"/>
      <c r="S32" s="553"/>
      <c r="T32" s="553"/>
      <c r="U32" s="603"/>
      <c r="V32" s="603"/>
      <c r="W32" s="603"/>
      <c r="X32" s="603"/>
      <c r="Y32" s="604"/>
    </row>
    <row r="33" spans="1:28" ht="17.399999999999999">
      <c r="A33" s="476"/>
      <c r="B33" s="476"/>
      <c r="C33" s="476"/>
      <c r="D33" s="476"/>
      <c r="E33" s="476"/>
      <c r="F33" s="476"/>
      <c r="G33" s="476"/>
      <c r="H33" s="476"/>
      <c r="I33" s="605"/>
      <c r="J33" s="606"/>
      <c r="K33" s="606"/>
      <c r="L33" s="606"/>
      <c r="M33" s="606"/>
      <c r="N33" s="606"/>
      <c r="O33" s="606"/>
      <c r="P33" s="606"/>
      <c r="Q33" s="606"/>
      <c r="R33" s="606"/>
      <c r="S33" s="606"/>
      <c r="T33" s="607"/>
      <c r="U33" s="343" t="s">
        <v>137</v>
      </c>
      <c r="V33" s="344"/>
      <c r="W33" s="616"/>
      <c r="X33" s="343" t="s">
        <v>28</v>
      </c>
      <c r="Y33" s="344"/>
    </row>
    <row r="34" spans="1:28" s="7" customFormat="1" ht="21">
      <c r="A34" s="345" t="s">
        <v>328</v>
      </c>
      <c r="B34" s="346"/>
      <c r="C34" s="346"/>
      <c r="D34" s="346"/>
      <c r="E34" s="608"/>
      <c r="F34" s="609"/>
      <c r="G34" s="609"/>
      <c r="H34" s="609"/>
      <c r="I34" s="609"/>
      <c r="J34" s="609"/>
      <c r="K34" s="609"/>
      <c r="L34" s="609"/>
      <c r="M34" s="609"/>
      <c r="N34" s="609"/>
      <c r="O34" s="609"/>
      <c r="P34" s="609"/>
      <c r="Q34" s="609"/>
      <c r="R34" s="609"/>
      <c r="S34" s="609"/>
      <c r="T34" s="610"/>
      <c r="U34" s="347" t="s">
        <v>22</v>
      </c>
      <c r="V34" s="347" t="s">
        <v>23</v>
      </c>
      <c r="W34" s="617"/>
      <c r="X34" s="347" t="s">
        <v>22</v>
      </c>
      <c r="Y34" s="347" t="s">
        <v>23</v>
      </c>
    </row>
    <row r="35" spans="1:28" s="11" customFormat="1" ht="24.9" customHeight="1">
      <c r="A35" s="471" t="s">
        <v>100</v>
      </c>
      <c r="B35" s="471"/>
      <c r="C35" s="471"/>
      <c r="D35" s="471"/>
      <c r="E35" s="471"/>
      <c r="F35" s="471"/>
      <c r="G35" s="471"/>
      <c r="H35" s="471"/>
      <c r="I35" s="471"/>
      <c r="J35" s="471"/>
      <c r="K35" s="471"/>
      <c r="L35" s="471"/>
      <c r="M35" s="471"/>
      <c r="N35" s="471"/>
      <c r="O35" s="471"/>
      <c r="P35" s="471"/>
      <c r="Q35" s="471"/>
      <c r="R35" s="471"/>
      <c r="S35" s="471"/>
      <c r="T35" s="471"/>
      <c r="U35" s="348">
        <f>'A. Leadership - Management'!E15</f>
        <v>0</v>
      </c>
      <c r="V35" s="349">
        <f>'A. Leadership - Management'!E17</f>
        <v>0</v>
      </c>
      <c r="W35" s="618"/>
      <c r="X35" s="348">
        <f>'A. Leadership - Management'!F15</f>
        <v>0</v>
      </c>
      <c r="Y35" s="349">
        <f>'A. Leadership - Management'!F17</f>
        <v>0</v>
      </c>
      <c r="Z35" s="10">
        <v>2</v>
      </c>
      <c r="AA35" s="10">
        <v>4</v>
      </c>
      <c r="AB35" s="10">
        <v>5</v>
      </c>
    </row>
    <row r="36" spans="1:28" s="11" customFormat="1" ht="24.9" customHeight="1">
      <c r="A36" s="471" t="s">
        <v>99</v>
      </c>
      <c r="B36" s="471"/>
      <c r="C36" s="471"/>
      <c r="D36" s="471"/>
      <c r="E36" s="471"/>
      <c r="F36" s="471"/>
      <c r="G36" s="471"/>
      <c r="H36" s="471"/>
      <c r="I36" s="471"/>
      <c r="J36" s="471"/>
      <c r="K36" s="471"/>
      <c r="L36" s="471"/>
      <c r="M36" s="471"/>
      <c r="N36" s="471"/>
      <c r="O36" s="471"/>
      <c r="P36" s="471"/>
      <c r="Q36" s="471"/>
      <c r="R36" s="471"/>
      <c r="S36" s="471"/>
      <c r="T36" s="471"/>
      <c r="U36" s="348">
        <f>'A. Leadership - Management'!E27</f>
        <v>0</v>
      </c>
      <c r="V36" s="349">
        <f>'A. Leadership - Management'!E29</f>
        <v>0</v>
      </c>
      <c r="W36" s="618"/>
      <c r="X36" s="348">
        <f>'A. Leadership - Management'!F27</f>
        <v>0</v>
      </c>
      <c r="Y36" s="349">
        <f>'A. Leadership - Management'!F29</f>
        <v>0</v>
      </c>
      <c r="Z36" s="10">
        <v>2</v>
      </c>
      <c r="AA36" s="10">
        <v>4</v>
      </c>
      <c r="AB36" s="10">
        <v>5</v>
      </c>
    </row>
    <row r="37" spans="1:28" s="11" customFormat="1" ht="24.9" customHeight="1">
      <c r="A37" s="471" t="s">
        <v>101</v>
      </c>
      <c r="B37" s="471"/>
      <c r="C37" s="471"/>
      <c r="D37" s="471"/>
      <c r="E37" s="471"/>
      <c r="F37" s="471"/>
      <c r="G37" s="471"/>
      <c r="H37" s="471"/>
      <c r="I37" s="471"/>
      <c r="J37" s="471"/>
      <c r="K37" s="471"/>
      <c r="L37" s="471"/>
      <c r="M37" s="471"/>
      <c r="N37" s="471"/>
      <c r="O37" s="471"/>
      <c r="P37" s="471"/>
      <c r="Q37" s="471"/>
      <c r="R37" s="471"/>
      <c r="S37" s="471"/>
      <c r="T37" s="471"/>
      <c r="U37" s="348">
        <f>'A. Leadership - Management'!E35</f>
        <v>0</v>
      </c>
      <c r="V37" s="349">
        <f>'A. Leadership - Management'!E37</f>
        <v>0</v>
      </c>
      <c r="W37" s="618"/>
      <c r="X37" s="348">
        <f>'A. Leadership - Management'!F35</f>
        <v>0</v>
      </c>
      <c r="Y37" s="349">
        <f>'A. Leadership - Management'!F37</f>
        <v>0</v>
      </c>
      <c r="Z37" s="10">
        <v>2</v>
      </c>
      <c r="AA37" s="10">
        <v>4</v>
      </c>
      <c r="AB37" s="10">
        <v>5</v>
      </c>
    </row>
    <row r="38" spans="1:28" s="11" customFormat="1" ht="24.9" customHeight="1">
      <c r="A38" s="471" t="s">
        <v>102</v>
      </c>
      <c r="B38" s="471"/>
      <c r="C38" s="471"/>
      <c r="D38" s="471"/>
      <c r="E38" s="471"/>
      <c r="F38" s="471"/>
      <c r="G38" s="471"/>
      <c r="H38" s="471"/>
      <c r="I38" s="471"/>
      <c r="J38" s="471"/>
      <c r="K38" s="471"/>
      <c r="L38" s="471"/>
      <c r="M38" s="471"/>
      <c r="N38" s="471"/>
      <c r="O38" s="471"/>
      <c r="P38" s="471"/>
      <c r="Q38" s="471"/>
      <c r="R38" s="471"/>
      <c r="S38" s="471"/>
      <c r="T38" s="471"/>
      <c r="U38" s="348">
        <f>'A. Leadership - Management'!E42</f>
        <v>0</v>
      </c>
      <c r="V38" s="349">
        <f>'A. Leadership - Management'!E44</f>
        <v>0</v>
      </c>
      <c r="W38" s="618"/>
      <c r="X38" s="348">
        <f>'A. Leadership - Management'!F42</f>
        <v>0</v>
      </c>
      <c r="Y38" s="349">
        <f>'A. Leadership - Management'!F44</f>
        <v>0</v>
      </c>
      <c r="Z38" s="10">
        <v>2</v>
      </c>
      <c r="AA38" s="10">
        <v>4</v>
      </c>
      <c r="AB38" s="10">
        <v>5</v>
      </c>
    </row>
    <row r="39" spans="1:28" s="11" customFormat="1" ht="24.9" customHeight="1">
      <c r="A39" s="471" t="s">
        <v>103</v>
      </c>
      <c r="B39" s="471"/>
      <c r="C39" s="471"/>
      <c r="D39" s="471"/>
      <c r="E39" s="471"/>
      <c r="F39" s="471"/>
      <c r="G39" s="471"/>
      <c r="H39" s="471"/>
      <c r="I39" s="471"/>
      <c r="J39" s="471"/>
      <c r="K39" s="471"/>
      <c r="L39" s="471"/>
      <c r="M39" s="471"/>
      <c r="N39" s="471"/>
      <c r="O39" s="471"/>
      <c r="P39" s="471"/>
      <c r="Q39" s="471"/>
      <c r="R39" s="471"/>
      <c r="S39" s="471"/>
      <c r="T39" s="471"/>
      <c r="U39" s="348">
        <f>'A. Leadership - Management'!E49</f>
        <v>0</v>
      </c>
      <c r="V39" s="349">
        <f>'A. Leadership - Management'!E51</f>
        <v>0</v>
      </c>
      <c r="W39" s="618"/>
      <c r="X39" s="348">
        <f>'A. Leadership - Management'!F49</f>
        <v>0</v>
      </c>
      <c r="Y39" s="349">
        <f>'A. Leadership - Management'!F51</f>
        <v>0</v>
      </c>
      <c r="Z39" s="10"/>
      <c r="AA39" s="10"/>
      <c r="AB39" s="10"/>
    </row>
    <row r="40" spans="1:28" s="11" customFormat="1" ht="24.9" customHeight="1">
      <c r="A40" s="471" t="s">
        <v>104</v>
      </c>
      <c r="B40" s="471"/>
      <c r="C40" s="471"/>
      <c r="D40" s="471"/>
      <c r="E40" s="471"/>
      <c r="F40" s="471"/>
      <c r="G40" s="471"/>
      <c r="H40" s="471"/>
      <c r="I40" s="471"/>
      <c r="J40" s="471"/>
      <c r="K40" s="471"/>
      <c r="L40" s="471"/>
      <c r="M40" s="471"/>
      <c r="N40" s="471"/>
      <c r="O40" s="471"/>
      <c r="P40" s="471"/>
      <c r="Q40" s="471"/>
      <c r="R40" s="471"/>
      <c r="S40" s="471"/>
      <c r="T40" s="471"/>
      <c r="U40" s="348">
        <f>'A. Leadership - Management'!E56</f>
        <v>0</v>
      </c>
      <c r="V40" s="349">
        <f>'A. Leadership - Management'!E58</f>
        <v>0</v>
      </c>
      <c r="W40" s="618"/>
      <c r="X40" s="348">
        <f>'A. Leadership - Management'!F56</f>
        <v>0</v>
      </c>
      <c r="Y40" s="349">
        <f>'A. Leadership - Management'!F58</f>
        <v>0</v>
      </c>
      <c r="Z40" s="10"/>
      <c r="AA40" s="10"/>
      <c r="AB40" s="10"/>
    </row>
    <row r="41" spans="1:28" s="11" customFormat="1" ht="24.75" customHeight="1">
      <c r="A41" s="472" t="s">
        <v>128</v>
      </c>
      <c r="B41" s="472"/>
      <c r="C41" s="472"/>
      <c r="D41" s="472"/>
      <c r="E41" s="472"/>
      <c r="F41" s="472"/>
      <c r="G41" s="472"/>
      <c r="H41" s="472"/>
      <c r="I41" s="472"/>
      <c r="J41" s="472"/>
      <c r="K41" s="472"/>
      <c r="L41" s="472"/>
      <c r="M41" s="472"/>
      <c r="N41" s="472"/>
      <c r="O41" s="472"/>
      <c r="P41" s="472"/>
      <c r="Q41" s="472"/>
      <c r="R41" s="472"/>
      <c r="S41" s="472"/>
      <c r="T41" s="472"/>
      <c r="U41" s="350">
        <f>COUNTIF(U42:U45,1)</f>
        <v>0</v>
      </c>
      <c r="V41" s="30"/>
      <c r="W41" s="618"/>
      <c r="X41" s="350">
        <f>COUNTIF(X42:X45,1)</f>
        <v>0</v>
      </c>
      <c r="Y41" s="30"/>
      <c r="Z41" s="10"/>
      <c r="AA41" s="10"/>
      <c r="AB41" s="10"/>
    </row>
    <row r="42" spans="1:28" s="11" customFormat="1" ht="36" customHeight="1">
      <c r="A42" s="470" t="s">
        <v>226</v>
      </c>
      <c r="B42" s="470"/>
      <c r="C42" s="470"/>
      <c r="D42" s="470"/>
      <c r="E42" s="470"/>
      <c r="F42" s="470"/>
      <c r="G42" s="470"/>
      <c r="H42" s="470"/>
      <c r="I42" s="470"/>
      <c r="J42" s="470"/>
      <c r="K42" s="470"/>
      <c r="L42" s="470"/>
      <c r="M42" s="470"/>
      <c r="N42" s="470"/>
      <c r="O42" s="470"/>
      <c r="P42" s="470"/>
      <c r="Q42" s="470"/>
      <c r="R42" s="470"/>
      <c r="S42" s="470"/>
      <c r="T42" s="470"/>
      <c r="U42" s="348">
        <f>'A. Leadership - Management'!E14</f>
        <v>0</v>
      </c>
      <c r="V42" s="30"/>
      <c r="W42" s="618"/>
      <c r="X42" s="348">
        <f>'A. Leadership - Management'!F14</f>
        <v>0</v>
      </c>
      <c r="Y42" s="30"/>
      <c r="Z42" s="10"/>
      <c r="AA42" s="10"/>
      <c r="AB42" s="10"/>
    </row>
    <row r="43" spans="1:28" s="11" customFormat="1" ht="38.25" customHeight="1">
      <c r="A43" s="470" t="s">
        <v>228</v>
      </c>
      <c r="B43" s="470"/>
      <c r="C43" s="470"/>
      <c r="D43" s="470"/>
      <c r="E43" s="470"/>
      <c r="F43" s="470"/>
      <c r="G43" s="470"/>
      <c r="H43" s="470"/>
      <c r="I43" s="470"/>
      <c r="J43" s="470"/>
      <c r="K43" s="470"/>
      <c r="L43" s="470"/>
      <c r="M43" s="470"/>
      <c r="N43" s="470"/>
      <c r="O43" s="470"/>
      <c r="P43" s="470"/>
      <c r="Q43" s="470"/>
      <c r="R43" s="470"/>
      <c r="S43" s="470"/>
      <c r="T43" s="470"/>
      <c r="U43" s="348">
        <f>'A. Leadership - Management'!E31</f>
        <v>0</v>
      </c>
      <c r="V43" s="30"/>
      <c r="W43" s="618"/>
      <c r="X43" s="348">
        <f>'A. Leadership - Management'!F31</f>
        <v>0</v>
      </c>
      <c r="Y43" s="30"/>
      <c r="Z43" s="10"/>
      <c r="AA43" s="10"/>
      <c r="AB43" s="10"/>
    </row>
    <row r="44" spans="1:28" s="11" customFormat="1" ht="36" customHeight="1">
      <c r="A44" s="470" t="s">
        <v>227</v>
      </c>
      <c r="B44" s="470"/>
      <c r="C44" s="470"/>
      <c r="D44" s="470"/>
      <c r="E44" s="470"/>
      <c r="F44" s="470"/>
      <c r="G44" s="470"/>
      <c r="H44" s="470"/>
      <c r="I44" s="470"/>
      <c r="J44" s="470"/>
      <c r="K44" s="470"/>
      <c r="L44" s="470"/>
      <c r="M44" s="470"/>
      <c r="N44" s="470"/>
      <c r="O44" s="470"/>
      <c r="P44" s="470"/>
      <c r="Q44" s="470"/>
      <c r="R44" s="470"/>
      <c r="S44" s="470"/>
      <c r="T44" s="470"/>
      <c r="U44" s="348">
        <f>'A. Leadership - Management'!E32</f>
        <v>0</v>
      </c>
      <c r="V44" s="30"/>
      <c r="W44" s="618"/>
      <c r="X44" s="348">
        <f>'A. Leadership - Management'!F32</f>
        <v>0</v>
      </c>
      <c r="Y44" s="30"/>
      <c r="Z44" s="10">
        <v>2</v>
      </c>
      <c r="AA44" s="10">
        <v>4</v>
      </c>
      <c r="AB44" s="10">
        <v>5</v>
      </c>
    </row>
    <row r="45" spans="1:28" s="11" customFormat="1" ht="39" customHeight="1">
      <c r="A45" s="470" t="s">
        <v>229</v>
      </c>
      <c r="B45" s="470"/>
      <c r="C45" s="470"/>
      <c r="D45" s="470"/>
      <c r="E45" s="470"/>
      <c r="F45" s="470"/>
      <c r="G45" s="470"/>
      <c r="H45" s="470"/>
      <c r="I45" s="470"/>
      <c r="J45" s="470"/>
      <c r="K45" s="470"/>
      <c r="L45" s="470"/>
      <c r="M45" s="470"/>
      <c r="N45" s="470"/>
      <c r="O45" s="470"/>
      <c r="P45" s="470"/>
      <c r="Q45" s="470"/>
      <c r="R45" s="470"/>
      <c r="S45" s="470"/>
      <c r="T45" s="470"/>
      <c r="U45" s="348">
        <f>'A. Leadership - Management'!E46</f>
        <v>0</v>
      </c>
      <c r="V45" s="30"/>
      <c r="W45" s="618"/>
      <c r="X45" s="348">
        <f>'A. Leadership - Management'!F46</f>
        <v>0</v>
      </c>
      <c r="Y45" s="30"/>
      <c r="Z45" s="10"/>
      <c r="AA45" s="10"/>
      <c r="AB45" s="10"/>
    </row>
    <row r="46" spans="1:28" s="7" customFormat="1" ht="21">
      <c r="A46" s="345" t="s">
        <v>65</v>
      </c>
      <c r="B46" s="346"/>
      <c r="C46" s="346"/>
      <c r="D46" s="346"/>
      <c r="E46" s="608"/>
      <c r="F46" s="609"/>
      <c r="G46" s="609"/>
      <c r="H46" s="609"/>
      <c r="I46" s="609"/>
      <c r="J46" s="609"/>
      <c r="K46" s="609"/>
      <c r="L46" s="609"/>
      <c r="M46" s="609"/>
      <c r="N46" s="609"/>
      <c r="O46" s="609"/>
      <c r="P46" s="609"/>
      <c r="Q46" s="609"/>
      <c r="R46" s="609"/>
      <c r="S46" s="609"/>
      <c r="T46" s="609"/>
      <c r="U46" s="615"/>
      <c r="V46" s="376"/>
      <c r="W46" s="553"/>
      <c r="X46" s="615"/>
      <c r="Y46" s="377"/>
    </row>
    <row r="47" spans="1:28" s="11" customFormat="1" ht="24.9" customHeight="1">
      <c r="A47" s="471" t="s">
        <v>66</v>
      </c>
      <c r="B47" s="471"/>
      <c r="C47" s="471"/>
      <c r="D47" s="471"/>
      <c r="E47" s="471"/>
      <c r="F47" s="471"/>
      <c r="G47" s="471"/>
      <c r="H47" s="471"/>
      <c r="I47" s="471"/>
      <c r="J47" s="471"/>
      <c r="K47" s="471"/>
      <c r="L47" s="471"/>
      <c r="M47" s="471"/>
      <c r="N47" s="471"/>
      <c r="O47" s="471"/>
      <c r="P47" s="471"/>
      <c r="Q47" s="471"/>
      <c r="R47" s="471"/>
      <c r="S47" s="471"/>
      <c r="T47" s="471"/>
      <c r="U47" s="348">
        <f>'B. Program Execution-Launch'!E14</f>
        <v>0</v>
      </c>
      <c r="V47" s="349">
        <f>'B. Program Execution-Launch'!E16</f>
        <v>0</v>
      </c>
      <c r="W47" s="618"/>
      <c r="X47" s="348">
        <f>'B. Program Execution-Launch'!F14</f>
        <v>0</v>
      </c>
      <c r="Y47" s="349">
        <f>'B. Program Execution-Launch'!F16</f>
        <v>0</v>
      </c>
      <c r="Z47" s="10">
        <v>2</v>
      </c>
      <c r="AA47" s="10">
        <v>4</v>
      </c>
      <c r="AB47" s="10">
        <v>5</v>
      </c>
    </row>
    <row r="48" spans="1:28" s="11" customFormat="1" ht="24.9" customHeight="1">
      <c r="A48" s="471" t="s">
        <v>68</v>
      </c>
      <c r="B48" s="471"/>
      <c r="C48" s="471"/>
      <c r="D48" s="471"/>
      <c r="E48" s="471"/>
      <c r="F48" s="471"/>
      <c r="G48" s="471"/>
      <c r="H48" s="471"/>
      <c r="I48" s="471"/>
      <c r="J48" s="471"/>
      <c r="K48" s="471"/>
      <c r="L48" s="471"/>
      <c r="M48" s="471"/>
      <c r="N48" s="471"/>
      <c r="O48" s="471"/>
      <c r="P48" s="471"/>
      <c r="Q48" s="471"/>
      <c r="R48" s="471"/>
      <c r="S48" s="471"/>
      <c r="T48" s="471"/>
      <c r="U48" s="348">
        <f>'B. Program Execution-Launch'!E23</f>
        <v>0</v>
      </c>
      <c r="V48" s="349">
        <f>'B. Program Execution-Launch'!E25</f>
        <v>0</v>
      </c>
      <c r="W48" s="618"/>
      <c r="X48" s="348">
        <f>'B. Program Execution-Launch'!F23</f>
        <v>0</v>
      </c>
      <c r="Y48" s="349">
        <f>'B. Program Execution-Launch'!F25</f>
        <v>0</v>
      </c>
      <c r="Z48" s="10"/>
      <c r="AA48" s="10"/>
      <c r="AB48" s="10"/>
    </row>
    <row r="49" spans="1:28" s="11" customFormat="1" ht="24.9" customHeight="1">
      <c r="A49" s="471" t="s">
        <v>105</v>
      </c>
      <c r="B49" s="471"/>
      <c r="C49" s="471"/>
      <c r="D49" s="471"/>
      <c r="E49" s="471"/>
      <c r="F49" s="471"/>
      <c r="G49" s="471"/>
      <c r="H49" s="471"/>
      <c r="I49" s="471"/>
      <c r="J49" s="471"/>
      <c r="K49" s="471"/>
      <c r="L49" s="471"/>
      <c r="M49" s="471"/>
      <c r="N49" s="471"/>
      <c r="O49" s="471"/>
      <c r="P49" s="471"/>
      <c r="Q49" s="471"/>
      <c r="R49" s="471"/>
      <c r="S49" s="471"/>
      <c r="T49" s="471"/>
      <c r="U49" s="348">
        <f>'B. Program Execution-Launch'!E33</f>
        <v>0</v>
      </c>
      <c r="V49" s="349">
        <f>'B. Program Execution-Launch'!E35</f>
        <v>0</v>
      </c>
      <c r="W49" s="618"/>
      <c r="X49" s="348">
        <f>'B. Program Execution-Launch'!F33</f>
        <v>0</v>
      </c>
      <c r="Y49" s="349">
        <f>'B. Program Execution-Launch'!F35</f>
        <v>0</v>
      </c>
      <c r="Z49" s="10"/>
      <c r="AA49" s="10"/>
      <c r="AB49" s="10"/>
    </row>
    <row r="50" spans="1:28" s="11" customFormat="1" ht="24.9" customHeight="1">
      <c r="A50" s="472" t="s">
        <v>128</v>
      </c>
      <c r="B50" s="472"/>
      <c r="C50" s="472"/>
      <c r="D50" s="472"/>
      <c r="E50" s="472"/>
      <c r="F50" s="472"/>
      <c r="G50" s="472"/>
      <c r="H50" s="472"/>
      <c r="I50" s="472"/>
      <c r="J50" s="472"/>
      <c r="K50" s="472"/>
      <c r="L50" s="472"/>
      <c r="M50" s="472"/>
      <c r="N50" s="472"/>
      <c r="O50" s="472"/>
      <c r="P50" s="472"/>
      <c r="Q50" s="472"/>
      <c r="R50" s="472"/>
      <c r="S50" s="472"/>
      <c r="T50" s="472"/>
      <c r="U50" s="350">
        <f>COUNTIF(U51:U55,1)</f>
        <v>0</v>
      </c>
      <c r="V50" s="30"/>
      <c r="W50" s="618"/>
      <c r="X50" s="350">
        <f>COUNTIF(X51:X55,1)</f>
        <v>0</v>
      </c>
      <c r="Y50" s="30"/>
      <c r="Z50" s="10"/>
      <c r="AA50" s="10"/>
      <c r="AB50" s="10"/>
    </row>
    <row r="51" spans="1:28" s="11" customFormat="1" ht="58.5" customHeight="1">
      <c r="A51" s="470" t="s">
        <v>230</v>
      </c>
      <c r="B51" s="470"/>
      <c r="C51" s="470"/>
      <c r="D51" s="470"/>
      <c r="E51" s="470"/>
      <c r="F51" s="470"/>
      <c r="G51" s="470"/>
      <c r="H51" s="470"/>
      <c r="I51" s="470"/>
      <c r="J51" s="470"/>
      <c r="K51" s="470"/>
      <c r="L51" s="470"/>
      <c r="M51" s="470"/>
      <c r="N51" s="470"/>
      <c r="O51" s="470"/>
      <c r="P51" s="470"/>
      <c r="Q51" s="470"/>
      <c r="R51" s="470"/>
      <c r="S51" s="470"/>
      <c r="T51" s="470"/>
      <c r="U51" s="348">
        <f>'B. Program Execution-Launch'!E11</f>
        <v>0</v>
      </c>
      <c r="V51" s="30"/>
      <c r="W51" s="618"/>
      <c r="X51" s="348">
        <f>'B. Program Execution-Launch'!F11</f>
        <v>0</v>
      </c>
      <c r="Y51" s="30"/>
      <c r="Z51" s="10"/>
      <c r="AA51" s="10"/>
      <c r="AB51" s="10"/>
    </row>
    <row r="52" spans="1:28" s="11" customFormat="1" ht="24.9" customHeight="1">
      <c r="A52" s="470" t="s">
        <v>231</v>
      </c>
      <c r="B52" s="470"/>
      <c r="C52" s="470"/>
      <c r="D52" s="470"/>
      <c r="E52" s="470"/>
      <c r="F52" s="470"/>
      <c r="G52" s="470"/>
      <c r="H52" s="470"/>
      <c r="I52" s="470"/>
      <c r="J52" s="470"/>
      <c r="K52" s="470"/>
      <c r="L52" s="470"/>
      <c r="M52" s="470"/>
      <c r="N52" s="470"/>
      <c r="O52" s="470"/>
      <c r="P52" s="470"/>
      <c r="Q52" s="470"/>
      <c r="R52" s="470"/>
      <c r="S52" s="470"/>
      <c r="T52" s="470"/>
      <c r="U52" s="348">
        <f>'B. Program Execution-Launch'!E18</f>
        <v>0</v>
      </c>
      <c r="V52" s="30"/>
      <c r="W52" s="618"/>
      <c r="X52" s="348">
        <f>'B. Program Execution-Launch'!F18</f>
        <v>0</v>
      </c>
      <c r="Y52" s="30"/>
      <c r="Z52" s="10"/>
      <c r="AA52" s="10"/>
      <c r="AB52" s="10"/>
    </row>
    <row r="53" spans="1:28" s="11" customFormat="1" ht="45" customHeight="1">
      <c r="A53" s="470" t="s">
        <v>232</v>
      </c>
      <c r="B53" s="470"/>
      <c r="C53" s="470"/>
      <c r="D53" s="470"/>
      <c r="E53" s="470"/>
      <c r="F53" s="470"/>
      <c r="G53" s="470"/>
      <c r="H53" s="470"/>
      <c r="I53" s="470"/>
      <c r="J53" s="470"/>
      <c r="K53" s="470"/>
      <c r="L53" s="470"/>
      <c r="M53" s="470"/>
      <c r="N53" s="470"/>
      <c r="O53" s="470"/>
      <c r="P53" s="470"/>
      <c r="Q53" s="470"/>
      <c r="R53" s="470"/>
      <c r="S53" s="470"/>
      <c r="T53" s="470"/>
      <c r="U53" s="348">
        <f>'B. Program Execution-Launch'!E19</f>
        <v>0</v>
      </c>
      <c r="V53" s="30"/>
      <c r="W53" s="618"/>
      <c r="X53" s="348">
        <f>'B. Program Execution-Launch'!F19</f>
        <v>0</v>
      </c>
      <c r="Y53" s="30"/>
      <c r="Z53" s="10"/>
      <c r="AA53" s="10"/>
      <c r="AB53" s="10"/>
    </row>
    <row r="54" spans="1:28" s="11" customFormat="1" ht="38.25" customHeight="1">
      <c r="A54" s="470" t="s">
        <v>233</v>
      </c>
      <c r="B54" s="470"/>
      <c r="C54" s="470"/>
      <c r="D54" s="470"/>
      <c r="E54" s="470"/>
      <c r="F54" s="470"/>
      <c r="G54" s="470"/>
      <c r="H54" s="470"/>
      <c r="I54" s="470"/>
      <c r="J54" s="470"/>
      <c r="K54" s="470"/>
      <c r="L54" s="470"/>
      <c r="M54" s="470"/>
      <c r="N54" s="470"/>
      <c r="O54" s="470"/>
      <c r="P54" s="470"/>
      <c r="Q54" s="470"/>
      <c r="R54" s="470"/>
      <c r="S54" s="470"/>
      <c r="T54" s="470"/>
      <c r="U54" s="348">
        <f>'B. Program Execution-Launch'!E21</f>
        <v>0</v>
      </c>
      <c r="V54" s="30"/>
      <c r="W54" s="618"/>
      <c r="X54" s="348">
        <f>'B. Program Execution-Launch'!F21</f>
        <v>0</v>
      </c>
      <c r="Y54" s="30"/>
      <c r="Z54" s="10"/>
      <c r="AA54" s="10"/>
      <c r="AB54" s="10"/>
    </row>
    <row r="55" spans="1:28" s="11" customFormat="1" ht="57.75" customHeight="1">
      <c r="A55" s="470" t="s">
        <v>234</v>
      </c>
      <c r="B55" s="470"/>
      <c r="C55" s="470"/>
      <c r="D55" s="470"/>
      <c r="E55" s="470"/>
      <c r="F55" s="470"/>
      <c r="G55" s="470"/>
      <c r="H55" s="470"/>
      <c r="I55" s="470"/>
      <c r="J55" s="470"/>
      <c r="K55" s="470"/>
      <c r="L55" s="470"/>
      <c r="M55" s="470"/>
      <c r="N55" s="470"/>
      <c r="O55" s="470"/>
      <c r="P55" s="470"/>
      <c r="Q55" s="470"/>
      <c r="R55" s="470"/>
      <c r="S55" s="470"/>
      <c r="T55" s="470"/>
      <c r="U55" s="348">
        <f>'B. Program Execution-Launch'!E27</f>
        <v>0</v>
      </c>
      <c r="V55" s="30"/>
      <c r="W55" s="618"/>
      <c r="X55" s="348">
        <f>'B. Program Execution-Launch'!F27</f>
        <v>0</v>
      </c>
      <c r="Y55" s="30"/>
      <c r="Z55" s="10"/>
      <c r="AA55" s="10"/>
      <c r="AB55" s="10"/>
    </row>
    <row r="56" spans="1:28" s="7" customFormat="1" ht="21">
      <c r="A56" s="345" t="s">
        <v>78</v>
      </c>
      <c r="B56" s="346"/>
      <c r="C56" s="346"/>
      <c r="D56" s="346"/>
      <c r="E56" s="608"/>
      <c r="F56" s="609"/>
      <c r="G56" s="609"/>
      <c r="H56" s="609"/>
      <c r="I56" s="609"/>
      <c r="J56" s="609"/>
      <c r="K56" s="609"/>
      <c r="L56" s="609"/>
      <c r="M56" s="609"/>
      <c r="N56" s="609"/>
      <c r="O56" s="609"/>
      <c r="P56" s="609"/>
      <c r="Q56" s="609"/>
      <c r="R56" s="609"/>
      <c r="S56" s="609"/>
      <c r="T56" s="609"/>
      <c r="U56" s="615"/>
      <c r="V56" s="376"/>
      <c r="W56" s="553"/>
      <c r="X56" s="615"/>
      <c r="Y56" s="377"/>
    </row>
    <row r="57" spans="1:28" s="11" customFormat="1" ht="24.9" customHeight="1">
      <c r="A57" s="471" t="s">
        <v>330</v>
      </c>
      <c r="B57" s="471"/>
      <c r="C57" s="471"/>
      <c r="D57" s="471"/>
      <c r="E57" s="471"/>
      <c r="F57" s="471"/>
      <c r="G57" s="471"/>
      <c r="H57" s="471"/>
      <c r="I57" s="471"/>
      <c r="J57" s="471"/>
      <c r="K57" s="471"/>
      <c r="L57" s="471"/>
      <c r="M57" s="471"/>
      <c r="N57" s="471"/>
      <c r="O57" s="471"/>
      <c r="P57" s="471"/>
      <c r="Q57" s="471"/>
      <c r="R57" s="471"/>
      <c r="S57" s="471"/>
      <c r="T57" s="471"/>
      <c r="U57" s="348">
        <f>'C. Operations - Quality'!E23</f>
        <v>0</v>
      </c>
      <c r="V57" s="349">
        <f>'C. Operations - Quality'!E25</f>
        <v>0</v>
      </c>
      <c r="W57" s="618"/>
      <c r="X57" s="348">
        <f>'C. Operations - Quality'!F23</f>
        <v>0</v>
      </c>
      <c r="Y57" s="349">
        <f>'C. Operations - Quality'!F25</f>
        <v>0</v>
      </c>
      <c r="Z57" s="10">
        <v>2</v>
      </c>
      <c r="AA57" s="10">
        <v>4</v>
      </c>
      <c r="AB57" s="10">
        <v>5</v>
      </c>
    </row>
    <row r="58" spans="1:28" s="11" customFormat="1" ht="24.9" customHeight="1">
      <c r="A58" s="471" t="s">
        <v>106</v>
      </c>
      <c r="B58" s="471"/>
      <c r="C58" s="471"/>
      <c r="D58" s="471"/>
      <c r="E58" s="471"/>
      <c r="F58" s="471"/>
      <c r="G58" s="471"/>
      <c r="H58" s="471"/>
      <c r="I58" s="471"/>
      <c r="J58" s="471"/>
      <c r="K58" s="471"/>
      <c r="L58" s="471"/>
      <c r="M58" s="471"/>
      <c r="N58" s="471"/>
      <c r="O58" s="471"/>
      <c r="P58" s="471"/>
      <c r="Q58" s="471"/>
      <c r="R58" s="471"/>
      <c r="S58" s="471"/>
      <c r="T58" s="471"/>
      <c r="U58" s="348">
        <f>'C. Operations - Quality'!E33</f>
        <v>0</v>
      </c>
      <c r="V58" s="349">
        <f>'C. Operations - Quality'!E35</f>
        <v>0</v>
      </c>
      <c r="W58" s="618"/>
      <c r="X58" s="348">
        <f>'C. Operations - Quality'!F33</f>
        <v>0</v>
      </c>
      <c r="Y58" s="349">
        <f>'C. Operations - Quality'!F35</f>
        <v>0</v>
      </c>
      <c r="Z58" s="10"/>
      <c r="AA58" s="10"/>
      <c r="AB58" s="10"/>
    </row>
    <row r="59" spans="1:28" s="11" customFormat="1" ht="24.9" customHeight="1">
      <c r="A59" s="472" t="s">
        <v>128</v>
      </c>
      <c r="B59" s="472"/>
      <c r="C59" s="472"/>
      <c r="D59" s="472"/>
      <c r="E59" s="472"/>
      <c r="F59" s="472"/>
      <c r="G59" s="472"/>
      <c r="H59" s="472"/>
      <c r="I59" s="472"/>
      <c r="J59" s="472"/>
      <c r="K59" s="472"/>
      <c r="L59" s="472"/>
      <c r="M59" s="472"/>
      <c r="N59" s="472"/>
      <c r="O59" s="472"/>
      <c r="P59" s="472"/>
      <c r="Q59" s="472"/>
      <c r="R59" s="472"/>
      <c r="S59" s="472"/>
      <c r="T59" s="472"/>
      <c r="U59" s="350">
        <f>COUNTIF(U60:U65,1)</f>
        <v>0</v>
      </c>
      <c r="V59" s="30"/>
      <c r="W59" s="618"/>
      <c r="X59" s="350">
        <f>COUNTIF(X60:X65,1)</f>
        <v>0</v>
      </c>
      <c r="Y59" s="30"/>
      <c r="Z59" s="10"/>
      <c r="AA59" s="10"/>
      <c r="AB59" s="10"/>
    </row>
    <row r="60" spans="1:28" s="11" customFormat="1" ht="37.5" customHeight="1">
      <c r="A60" s="470" t="s">
        <v>235</v>
      </c>
      <c r="B60" s="470"/>
      <c r="C60" s="470"/>
      <c r="D60" s="470"/>
      <c r="E60" s="470"/>
      <c r="F60" s="470"/>
      <c r="G60" s="470"/>
      <c r="H60" s="470"/>
      <c r="I60" s="470"/>
      <c r="J60" s="470"/>
      <c r="K60" s="470"/>
      <c r="L60" s="470"/>
      <c r="M60" s="470"/>
      <c r="N60" s="470"/>
      <c r="O60" s="470"/>
      <c r="P60" s="470"/>
      <c r="Q60" s="470"/>
      <c r="R60" s="470"/>
      <c r="S60" s="470"/>
      <c r="T60" s="470"/>
      <c r="U60" s="348">
        <f>'C. Operations - Quality'!E11</f>
        <v>0</v>
      </c>
      <c r="V60" s="30"/>
      <c r="W60" s="618"/>
      <c r="X60" s="348">
        <f>'C. Operations - Quality'!F11</f>
        <v>0</v>
      </c>
      <c r="Y60" s="30"/>
      <c r="Z60" s="10"/>
      <c r="AA60" s="10"/>
      <c r="AB60" s="10"/>
    </row>
    <row r="61" spans="1:28" s="11" customFormat="1" ht="33.75" customHeight="1">
      <c r="A61" s="470" t="s">
        <v>236</v>
      </c>
      <c r="B61" s="470"/>
      <c r="C61" s="470"/>
      <c r="D61" s="470"/>
      <c r="E61" s="470"/>
      <c r="F61" s="470"/>
      <c r="G61" s="470"/>
      <c r="H61" s="470"/>
      <c r="I61" s="470"/>
      <c r="J61" s="470"/>
      <c r="K61" s="470"/>
      <c r="L61" s="470"/>
      <c r="M61" s="470"/>
      <c r="N61" s="470"/>
      <c r="O61" s="470"/>
      <c r="P61" s="470"/>
      <c r="Q61" s="470"/>
      <c r="R61" s="470"/>
      <c r="S61" s="470"/>
      <c r="T61" s="470"/>
      <c r="U61" s="348">
        <f>'C. Operations - Quality'!E12</f>
        <v>0</v>
      </c>
      <c r="V61" s="30"/>
      <c r="W61" s="618"/>
      <c r="X61" s="348">
        <f>'C. Operations - Quality'!F12</f>
        <v>0</v>
      </c>
      <c r="Y61" s="30"/>
      <c r="Z61" s="10"/>
      <c r="AA61" s="10"/>
      <c r="AB61" s="10"/>
    </row>
    <row r="62" spans="1:28" s="11" customFormat="1" ht="39.75" customHeight="1">
      <c r="A62" s="470" t="s">
        <v>237</v>
      </c>
      <c r="B62" s="470"/>
      <c r="C62" s="470"/>
      <c r="D62" s="470"/>
      <c r="E62" s="470"/>
      <c r="F62" s="470"/>
      <c r="G62" s="470"/>
      <c r="H62" s="470"/>
      <c r="I62" s="470"/>
      <c r="J62" s="470"/>
      <c r="K62" s="470"/>
      <c r="L62" s="470"/>
      <c r="M62" s="470"/>
      <c r="N62" s="470"/>
      <c r="O62" s="470"/>
      <c r="P62" s="470"/>
      <c r="Q62" s="470"/>
      <c r="R62" s="470"/>
      <c r="S62" s="470"/>
      <c r="T62" s="470"/>
      <c r="U62" s="348">
        <f>'C. Operations - Quality'!E13</f>
        <v>0</v>
      </c>
      <c r="V62" s="30"/>
      <c r="W62" s="618"/>
      <c r="X62" s="348">
        <f>'C. Operations - Quality'!F13</f>
        <v>0</v>
      </c>
      <c r="Y62" s="30"/>
      <c r="Z62" s="10"/>
      <c r="AA62" s="10"/>
      <c r="AB62" s="10"/>
    </row>
    <row r="63" spans="1:28" s="11" customFormat="1" ht="24.9" customHeight="1">
      <c r="A63" s="470" t="s">
        <v>238</v>
      </c>
      <c r="B63" s="470"/>
      <c r="C63" s="470"/>
      <c r="D63" s="470"/>
      <c r="E63" s="470"/>
      <c r="F63" s="470"/>
      <c r="G63" s="470"/>
      <c r="H63" s="470"/>
      <c r="I63" s="470"/>
      <c r="J63" s="470"/>
      <c r="K63" s="470"/>
      <c r="L63" s="470"/>
      <c r="M63" s="470"/>
      <c r="N63" s="470"/>
      <c r="O63" s="470"/>
      <c r="P63" s="470"/>
      <c r="Q63" s="470"/>
      <c r="R63" s="470"/>
      <c r="S63" s="470"/>
      <c r="T63" s="470"/>
      <c r="U63" s="348">
        <f>'C. Operations - Quality'!E14</f>
        <v>0</v>
      </c>
      <c r="V63" s="30"/>
      <c r="W63" s="618"/>
      <c r="X63" s="348">
        <f>'C. Operations - Quality'!F14</f>
        <v>0</v>
      </c>
      <c r="Y63" s="30"/>
      <c r="Z63" s="10"/>
      <c r="AA63" s="10"/>
      <c r="AB63" s="10"/>
    </row>
    <row r="64" spans="1:28" s="11" customFormat="1" ht="22.5" customHeight="1">
      <c r="A64" s="470" t="s">
        <v>239</v>
      </c>
      <c r="B64" s="470"/>
      <c r="C64" s="470"/>
      <c r="D64" s="470"/>
      <c r="E64" s="470"/>
      <c r="F64" s="470"/>
      <c r="G64" s="470"/>
      <c r="H64" s="470"/>
      <c r="I64" s="470"/>
      <c r="J64" s="470"/>
      <c r="K64" s="470"/>
      <c r="L64" s="470"/>
      <c r="M64" s="470"/>
      <c r="N64" s="470"/>
      <c r="O64" s="470"/>
      <c r="P64" s="470"/>
      <c r="Q64" s="470"/>
      <c r="R64" s="470"/>
      <c r="S64" s="470"/>
      <c r="T64" s="470"/>
      <c r="U64" s="348">
        <f>'C. Operations - Quality'!E15</f>
        <v>0</v>
      </c>
      <c r="V64" s="30"/>
      <c r="W64" s="618"/>
      <c r="X64" s="348">
        <f>'C. Operations - Quality'!F15</f>
        <v>0</v>
      </c>
      <c r="Y64" s="30"/>
      <c r="Z64" s="10"/>
      <c r="AA64" s="10"/>
      <c r="AB64" s="10"/>
    </row>
    <row r="65" spans="1:28" s="11" customFormat="1" ht="39" customHeight="1">
      <c r="A65" s="470" t="s">
        <v>240</v>
      </c>
      <c r="B65" s="470"/>
      <c r="C65" s="470"/>
      <c r="D65" s="470"/>
      <c r="E65" s="470"/>
      <c r="F65" s="470"/>
      <c r="G65" s="470"/>
      <c r="H65" s="470"/>
      <c r="I65" s="470"/>
      <c r="J65" s="470"/>
      <c r="K65" s="470"/>
      <c r="L65" s="470"/>
      <c r="M65" s="470"/>
      <c r="N65" s="470"/>
      <c r="O65" s="470"/>
      <c r="P65" s="470"/>
      <c r="Q65" s="470"/>
      <c r="R65" s="470"/>
      <c r="S65" s="470"/>
      <c r="T65" s="470"/>
      <c r="U65" s="348">
        <f>'C. Operations - Quality'!E16</f>
        <v>0</v>
      </c>
      <c r="V65" s="30"/>
      <c r="W65" s="618"/>
      <c r="X65" s="348">
        <f>'C. Operations - Quality'!F16</f>
        <v>0</v>
      </c>
      <c r="Y65" s="30"/>
      <c r="Z65" s="10"/>
      <c r="AA65" s="10"/>
      <c r="AB65" s="10"/>
    </row>
    <row r="66" spans="1:28" s="7" customFormat="1" ht="21">
      <c r="A66" s="345" t="s">
        <v>79</v>
      </c>
      <c r="B66" s="346"/>
      <c r="C66" s="346"/>
      <c r="D66" s="346"/>
      <c r="E66" s="608"/>
      <c r="F66" s="609"/>
      <c r="G66" s="609"/>
      <c r="H66" s="609"/>
      <c r="I66" s="609"/>
      <c r="J66" s="609"/>
      <c r="K66" s="609"/>
      <c r="L66" s="609"/>
      <c r="M66" s="609"/>
      <c r="N66" s="609"/>
      <c r="O66" s="609"/>
      <c r="P66" s="609"/>
      <c r="Q66" s="609"/>
      <c r="R66" s="609"/>
      <c r="S66" s="609"/>
      <c r="T66" s="609"/>
      <c r="U66" s="615"/>
      <c r="V66" s="376"/>
      <c r="W66" s="553"/>
      <c r="X66" s="615"/>
      <c r="Y66" s="377"/>
    </row>
    <row r="67" spans="1:28" s="11" customFormat="1" ht="24.9" customHeight="1">
      <c r="A67" s="471" t="s">
        <v>72</v>
      </c>
      <c r="B67" s="471"/>
      <c r="C67" s="471"/>
      <c r="D67" s="471"/>
      <c r="E67" s="471"/>
      <c r="F67" s="471"/>
      <c r="G67" s="471"/>
      <c r="H67" s="471"/>
      <c r="I67" s="471"/>
      <c r="J67" s="471"/>
      <c r="K67" s="471"/>
      <c r="L67" s="471"/>
      <c r="M67" s="471"/>
      <c r="N67" s="471"/>
      <c r="O67" s="471"/>
      <c r="P67" s="471"/>
      <c r="Q67" s="471"/>
      <c r="R67" s="471"/>
      <c r="S67" s="471"/>
      <c r="T67" s="471"/>
      <c r="U67" s="348">
        <f>'D. Supply Chain - Purchasing'!E15</f>
        <v>0</v>
      </c>
      <c r="V67" s="349">
        <f>'D. Supply Chain - Purchasing'!E17</f>
        <v>0</v>
      </c>
      <c r="W67" s="618"/>
      <c r="X67" s="348">
        <f>'D. Supply Chain - Purchasing'!F15</f>
        <v>0</v>
      </c>
      <c r="Y67" s="349">
        <f>'D. Supply Chain - Purchasing'!F17</f>
        <v>0</v>
      </c>
      <c r="Z67" s="10">
        <v>2</v>
      </c>
      <c r="AA67" s="10">
        <v>4</v>
      </c>
      <c r="AB67" s="10">
        <v>5</v>
      </c>
    </row>
    <row r="68" spans="1:28" s="11" customFormat="1" ht="24.9" customHeight="1">
      <c r="A68" s="471" t="s">
        <v>73</v>
      </c>
      <c r="B68" s="471"/>
      <c r="C68" s="471"/>
      <c r="D68" s="471"/>
      <c r="E68" s="471"/>
      <c r="F68" s="471"/>
      <c r="G68" s="471"/>
      <c r="H68" s="471"/>
      <c r="I68" s="471"/>
      <c r="J68" s="471"/>
      <c r="K68" s="471"/>
      <c r="L68" s="471"/>
      <c r="M68" s="471"/>
      <c r="N68" s="471"/>
      <c r="O68" s="471"/>
      <c r="P68" s="471"/>
      <c r="Q68" s="471"/>
      <c r="R68" s="471"/>
      <c r="S68" s="471"/>
      <c r="T68" s="471"/>
      <c r="U68" s="348">
        <f>'D. Supply Chain - Purchasing'!E22</f>
        <v>0</v>
      </c>
      <c r="V68" s="349">
        <f>'D. Supply Chain - Purchasing'!E24</f>
        <v>0</v>
      </c>
      <c r="W68" s="618"/>
      <c r="X68" s="348">
        <f>'D. Supply Chain - Purchasing'!F22</f>
        <v>0</v>
      </c>
      <c r="Y68" s="349">
        <f>'D. Supply Chain - Purchasing'!F24</f>
        <v>0</v>
      </c>
      <c r="Z68" s="10"/>
      <c r="AA68" s="10"/>
      <c r="AB68" s="10"/>
    </row>
    <row r="69" spans="1:28" s="11" customFormat="1" ht="24.9" customHeight="1">
      <c r="A69" s="471" t="s">
        <v>74</v>
      </c>
      <c r="B69" s="471"/>
      <c r="C69" s="471"/>
      <c r="D69" s="471"/>
      <c r="E69" s="471"/>
      <c r="F69" s="471"/>
      <c r="G69" s="471"/>
      <c r="H69" s="471"/>
      <c r="I69" s="471"/>
      <c r="J69" s="471"/>
      <c r="K69" s="471"/>
      <c r="L69" s="471"/>
      <c r="M69" s="471"/>
      <c r="N69" s="471"/>
      <c r="O69" s="471"/>
      <c r="P69" s="471"/>
      <c r="Q69" s="471"/>
      <c r="R69" s="471"/>
      <c r="S69" s="471"/>
      <c r="T69" s="471"/>
      <c r="U69" s="348">
        <f>'D. Supply Chain - Purchasing'!E33</f>
        <v>0</v>
      </c>
      <c r="V69" s="349">
        <f>'D. Supply Chain - Purchasing'!E35</f>
        <v>0</v>
      </c>
      <c r="W69" s="618"/>
      <c r="X69" s="348">
        <f>'D. Supply Chain - Purchasing'!F33</f>
        <v>0</v>
      </c>
      <c r="Y69" s="349">
        <f>'D. Supply Chain - Purchasing'!F35</f>
        <v>0</v>
      </c>
      <c r="Z69" s="10"/>
      <c r="AA69" s="10"/>
      <c r="AB69" s="10"/>
    </row>
    <row r="70" spans="1:28" s="11" customFormat="1" ht="24.9" customHeight="1">
      <c r="A70" s="472" t="s">
        <v>128</v>
      </c>
      <c r="B70" s="472"/>
      <c r="C70" s="472"/>
      <c r="D70" s="472"/>
      <c r="E70" s="472"/>
      <c r="F70" s="472"/>
      <c r="G70" s="472"/>
      <c r="H70" s="472"/>
      <c r="I70" s="472"/>
      <c r="J70" s="472"/>
      <c r="K70" s="472"/>
      <c r="L70" s="472"/>
      <c r="M70" s="472"/>
      <c r="N70" s="472"/>
      <c r="O70" s="472"/>
      <c r="P70" s="472"/>
      <c r="Q70" s="472"/>
      <c r="R70" s="472"/>
      <c r="S70" s="472"/>
      <c r="T70" s="472"/>
      <c r="U70" s="350">
        <f>COUNTIF(U71:U72,1)</f>
        <v>0</v>
      </c>
      <c r="V70" s="30"/>
      <c r="W70" s="618"/>
      <c r="X70" s="350">
        <f>COUNTIF(X71:X72,1)</f>
        <v>0</v>
      </c>
      <c r="Y70" s="30"/>
      <c r="Z70" s="10"/>
      <c r="AA70" s="10"/>
      <c r="AB70" s="10"/>
    </row>
    <row r="71" spans="1:28" s="11" customFormat="1" ht="24.9" customHeight="1">
      <c r="A71" s="470" t="s">
        <v>331</v>
      </c>
      <c r="B71" s="470"/>
      <c r="C71" s="470"/>
      <c r="D71" s="470"/>
      <c r="E71" s="470"/>
      <c r="F71" s="470"/>
      <c r="G71" s="470"/>
      <c r="H71" s="470"/>
      <c r="I71" s="470"/>
      <c r="J71" s="470"/>
      <c r="K71" s="470"/>
      <c r="L71" s="470"/>
      <c r="M71" s="470"/>
      <c r="N71" s="470"/>
      <c r="O71" s="470"/>
      <c r="P71" s="470"/>
      <c r="Q71" s="470"/>
      <c r="R71" s="470"/>
      <c r="S71" s="470"/>
      <c r="T71" s="470"/>
      <c r="U71" s="348">
        <f>'D. Supply Chain - Purchasing'!E11</f>
        <v>0</v>
      </c>
      <c r="V71" s="30"/>
      <c r="W71" s="618"/>
      <c r="X71" s="348">
        <f>'D. Supply Chain - Purchasing'!F11</f>
        <v>0</v>
      </c>
      <c r="Y71" s="30"/>
      <c r="Z71" s="10">
        <v>2</v>
      </c>
      <c r="AA71" s="10">
        <v>4</v>
      </c>
      <c r="AB71" s="10">
        <v>5</v>
      </c>
    </row>
    <row r="72" spans="1:28" s="11" customFormat="1" ht="24.9" customHeight="1">
      <c r="A72" s="470" t="s">
        <v>241</v>
      </c>
      <c r="B72" s="470"/>
      <c r="C72" s="470"/>
      <c r="D72" s="470"/>
      <c r="E72" s="470"/>
      <c r="F72" s="470"/>
      <c r="G72" s="470"/>
      <c r="H72" s="470"/>
      <c r="I72" s="470"/>
      <c r="J72" s="470"/>
      <c r="K72" s="470"/>
      <c r="L72" s="470"/>
      <c r="M72" s="470"/>
      <c r="N72" s="470"/>
      <c r="O72" s="470"/>
      <c r="P72" s="470"/>
      <c r="Q72" s="470"/>
      <c r="R72" s="470"/>
      <c r="S72" s="470"/>
      <c r="T72" s="470"/>
      <c r="U72" s="348">
        <f>'D. Supply Chain - Purchasing'!E13</f>
        <v>0</v>
      </c>
      <c r="V72" s="30"/>
      <c r="W72" s="619"/>
      <c r="X72" s="348">
        <f>'D. Supply Chain - Purchasing'!F13</f>
        <v>0</v>
      </c>
      <c r="Y72" s="30"/>
      <c r="Z72" s="10">
        <v>2</v>
      </c>
      <c r="AA72" s="10">
        <v>4</v>
      </c>
      <c r="AB72" s="10">
        <v>5</v>
      </c>
    </row>
    <row r="73" spans="1:28">
      <c r="U73" s="203">
        <f>U41+U50+U59+U70</f>
        <v>0</v>
      </c>
      <c r="X73" s="203">
        <f>X41+X50+X59+X70</f>
        <v>0</v>
      </c>
    </row>
    <row r="74" spans="1:28" ht="13.8" hidden="1" thickBot="1">
      <c r="T74" s="229" t="s">
        <v>135</v>
      </c>
      <c r="U74" s="228">
        <f>COUNTIF(U42:U45,2)+COUNTIF(U51:U55,2)+COUNTIF(U60:U65,2)+COUNTIF(U71:U72,2)</f>
        <v>0</v>
      </c>
      <c r="V74" s="236"/>
      <c r="W74" s="229" t="s">
        <v>135</v>
      </c>
      <c r="X74" s="228">
        <f>COUNTIF(X43:X45,2)+COUNTIF(X51:X55,2)+COUNTIF(X60:X65,2)+COUNTIF(X71:X72,2)</f>
        <v>0</v>
      </c>
    </row>
    <row r="75" spans="1:28" ht="13.8" hidden="1" thickBot="1">
      <c r="S75" s="234" t="s">
        <v>142</v>
      </c>
      <c r="T75" s="232" t="s">
        <v>141</v>
      </c>
      <c r="U75" s="233">
        <f>IF(OR('A. Leadership - Management'!E11=1,'A. Leadership - Management'!E12=1,'A. Leadership - Management'!E13=1,'A. Leadership - Management'!E19=1,'A. Leadership - Management'!E20=1,'A. Leadership - Management'!E21=1,'A. Leadership - Management'!E22=1,'A. Leadership - Management'!E33=1,'A. Leadership - Management'!E39=1,'A. Leadership - Management'!E40=1,'A. Leadership - Management'!E47=1,'A. Leadership - Management'!E53=1,'A. Leadership - Management'!E54=1)=TRUE,1,0)</f>
        <v>0</v>
      </c>
      <c r="V75" s="236"/>
      <c r="W75" s="232" t="s">
        <v>141</v>
      </c>
      <c r="X75" s="233">
        <f>IF(OR('A. Leadership - Management'!F11=1,'A. Leadership - Management'!F12=1,'A. Leadership - Management'!F13=1,'A. Leadership - Management'!F19=1,'A. Leadership - Management'!F20=1,'A. Leadership - Management'!F21=1,'A. Leadership - Management'!F22=1,'A. Leadership - Management'!F33=1,'A. Leadership - Management'!F39=1,'A. Leadership - Management'!F40=1,'A. Leadership - Management'!F47=1,'A. Leadership - Management'!F53=1,'A. Leadership - Management'!F54=1)=TRUE,1,0)</f>
        <v>0</v>
      </c>
    </row>
    <row r="76" spans="1:28" ht="13.8" hidden="1" thickBot="1">
      <c r="S76" s="234" t="s">
        <v>143</v>
      </c>
      <c r="T76" s="232" t="s">
        <v>141</v>
      </c>
      <c r="U76" s="233">
        <f>IF(OR('B. Program Execution-Launch'!E12=1,'B. Program Execution-Launch'!E20=1,'B. Program Execution-Launch'!E28=1,'B. Program Execution-Launch'!E29=1,'B. Program Execution-Launch'!E30=1,'B. Program Execution-Launch'!E31=1)=TRUE,1,0)</f>
        <v>0</v>
      </c>
      <c r="V76" s="236"/>
      <c r="W76" s="232" t="s">
        <v>141</v>
      </c>
      <c r="X76" s="233">
        <f>IF(OR('B. Program Execution-Launch'!F12=1,'B. Program Execution-Launch'!F20=1,'B. Program Execution-Launch'!F28=1,'B. Program Execution-Launch'!F29=1,'B. Program Execution-Launch'!F30=1,'B. Program Execution-Launch'!F31=1)=TRUE,1,0)</f>
        <v>0</v>
      </c>
    </row>
    <row r="77" spans="1:28" ht="13.8" hidden="1" thickBot="1">
      <c r="S77" s="234" t="s">
        <v>144</v>
      </c>
      <c r="T77" s="232" t="s">
        <v>141</v>
      </c>
      <c r="U77" s="233">
        <f>IF(OR('C. Operations - Quality'!E17=1,'C. Operations - Quality'!E18=1,'C. Operations - Quality'!E19=1,'C. Operations - Quality'!E20=1,'C. Operations - Quality'!E21=1,'C. Operations - Quality'!E27=1,'C. Operations - Quality'!E28=1,'C. Operations - Quality'!E29=1,'C. Operations - Quality'!E30=1,'C. Operations - Quality'!E31=1)=TRUE,1,0)</f>
        <v>0</v>
      </c>
      <c r="V77" s="236"/>
      <c r="W77" s="232" t="s">
        <v>141</v>
      </c>
      <c r="X77" s="233">
        <f>IF(OR('C. Operations - Quality'!F17=1,'C. Operations - Quality'!F18=1,'C. Operations - Quality'!F19=1,'C. Operations - Quality'!F20=1,'C. Operations - Quality'!F21=1,'C. Operations - Quality'!F27=1,'C. Operations - Quality'!F28=1,'C. Operations - Quality'!F29=1,'C. Operations - Quality'!F30=1,'C. Operations - Quality'!F31=1)=TRUE,1,0)</f>
        <v>0</v>
      </c>
    </row>
    <row r="78" spans="1:28" ht="13.8" hidden="1" thickBot="1">
      <c r="S78" s="235" t="s">
        <v>145</v>
      </c>
      <c r="T78" s="232" t="s">
        <v>141</v>
      </c>
      <c r="U78" s="233">
        <f>IF(OR('D. Supply Chain - Purchasing'!E12=1,'D. Supply Chain - Purchasing'!E19=1,'D. Supply Chain - Purchasing'!E20=1,'D. Supply Chain - Purchasing'!E26=1,'D. Supply Chain - Purchasing'!E27=1,'D. Supply Chain - Purchasing'!E28=1,'D. Supply Chain - Purchasing'!E29=1,'D. Supply Chain - Purchasing'!E30=1,'D. Supply Chain - Purchasing'!E31=1)=TRUE,1,0)</f>
        <v>0</v>
      </c>
      <c r="V78" s="236"/>
      <c r="W78" s="232" t="s">
        <v>141</v>
      </c>
      <c r="X78" s="233">
        <f>IF(OR('D. Supply Chain - Purchasing'!F12=1,'D. Supply Chain - Purchasing'!F19=1,'D. Supply Chain - Purchasing'!F20=1,'D. Supply Chain - Purchasing'!F26=1,'D. Supply Chain - Purchasing'!F27=1,'D. Supply Chain - Purchasing'!F28=1,'D. Supply Chain - Purchasing'!F29=1,'D. Supply Chain - Purchasing'!F30=1,'D. Supply Chain - Purchasing'!F31=1)=TRUE,1,0)</f>
        <v>0</v>
      </c>
    </row>
    <row r="79" spans="1:28" ht="13.8" hidden="1" thickBot="1">
      <c r="T79" s="232" t="s">
        <v>141</v>
      </c>
      <c r="U79" s="233">
        <f>MAX(U75,U76,U77,U78)</f>
        <v>0</v>
      </c>
      <c r="V79" s="236"/>
      <c r="W79" s="232" t="s">
        <v>141</v>
      </c>
      <c r="X79" s="233">
        <f>MAX(X75,X76,X77,X78)</f>
        <v>0</v>
      </c>
    </row>
  </sheetData>
  <customSheetViews>
    <customSheetView guid="{0FB14158-E61A-11D4-BB3D-0050DA9A47DF}" scale="75" showRuler="0">
      <selection activeCell="AA10" sqref="AA10"/>
      <rowBreaks count="1" manualBreakCount="1">
        <brk id="56" max="16383" man="1"/>
      </rowBreaks>
      <pageMargins left="0.75" right="0.75" top="0.75" bottom="0.75" header="0.5" footer="0.5"/>
      <printOptions horizontalCentered="1"/>
      <pageSetup scale="55" orientation="portrait" r:id="rId1"/>
      <headerFooter alignWithMargins="0">
        <oddFooter>&amp;R&amp;F</oddFooter>
      </headerFooter>
    </customSheetView>
  </customSheetViews>
  <mergeCells count="66">
    <mergeCell ref="A71:T71"/>
    <mergeCell ref="J22:K22"/>
    <mergeCell ref="A25:E25"/>
    <mergeCell ref="A50:T50"/>
    <mergeCell ref="A54:T54"/>
    <mergeCell ref="A60:T60"/>
    <mergeCell ref="A43:T43"/>
    <mergeCell ref="A48:T48"/>
    <mergeCell ref="A49:T49"/>
    <mergeCell ref="A27:E27"/>
    <mergeCell ref="A28:E28"/>
    <mergeCell ref="A37:T37"/>
    <mergeCell ref="A30:E30"/>
    <mergeCell ref="F29:H29"/>
    <mergeCell ref="F30:H30"/>
    <mergeCell ref="F25:N25"/>
    <mergeCell ref="A72:T72"/>
    <mergeCell ref="U32:Y32"/>
    <mergeCell ref="A44:T44"/>
    <mergeCell ref="A67:T67"/>
    <mergeCell ref="A47:T47"/>
    <mergeCell ref="A57:T57"/>
    <mergeCell ref="A39:T39"/>
    <mergeCell ref="A40:T40"/>
    <mergeCell ref="A41:T41"/>
    <mergeCell ref="A51:T51"/>
    <mergeCell ref="A70:T70"/>
    <mergeCell ref="A68:T68"/>
    <mergeCell ref="A69:T69"/>
    <mergeCell ref="A38:T38"/>
    <mergeCell ref="A35:T35"/>
    <mergeCell ref="A61:T61"/>
    <mergeCell ref="E1:U1"/>
    <mergeCell ref="O22:W22"/>
    <mergeCell ref="A5:E5"/>
    <mergeCell ref="A24:E24"/>
    <mergeCell ref="A3:Y3"/>
    <mergeCell ref="X22:Y22"/>
    <mergeCell ref="A12:E12"/>
    <mergeCell ref="A19:D19"/>
    <mergeCell ref="A18:D18"/>
    <mergeCell ref="A20:D20"/>
    <mergeCell ref="A17:D17"/>
    <mergeCell ref="U24:Y24"/>
    <mergeCell ref="F24:N24"/>
    <mergeCell ref="A22:I22"/>
    <mergeCell ref="L22:N22"/>
    <mergeCell ref="U25:Y25"/>
    <mergeCell ref="A26:E26"/>
    <mergeCell ref="F26:N26"/>
    <mergeCell ref="F27:N27"/>
    <mergeCell ref="A63:T63"/>
    <mergeCell ref="F28:H28"/>
    <mergeCell ref="A36:T36"/>
    <mergeCell ref="A29:E29"/>
    <mergeCell ref="A42:T42"/>
    <mergeCell ref="A33:H33"/>
    <mergeCell ref="A65:T65"/>
    <mergeCell ref="A62:T62"/>
    <mergeCell ref="A55:T55"/>
    <mergeCell ref="A45:T45"/>
    <mergeCell ref="A64:T64"/>
    <mergeCell ref="A58:T58"/>
    <mergeCell ref="A59:T59"/>
    <mergeCell ref="A52:T52"/>
    <mergeCell ref="A53:T53"/>
  </mergeCells>
  <phoneticPr fontId="0" type="noConversion"/>
  <conditionalFormatting sqref="U43:U45 X43:X45 U51:U55 X51:X55 U60:U65 X60:X65 U71:U72 X71:X72 F13:V13 F7:P7 F8:U8 F9:P9 F14:P14 F15:U15 F16:P16 F6:V6">
    <cfRule type="cellIs" dxfId="26" priority="23" operator="equal">
      <formula>3</formula>
    </cfRule>
    <cfRule type="cellIs" dxfId="25" priority="24" operator="equal">
      <formula>2</formula>
    </cfRule>
    <cfRule type="cellIs" dxfId="24" priority="25" operator="equal">
      <formula>1</formula>
    </cfRule>
  </conditionalFormatting>
  <conditionalFormatting sqref="Y6:Y10 Y13:Y17 J22 X22">
    <cfRule type="cellIs" dxfId="23" priority="4" operator="between">
      <formula>0.01</formula>
      <formula>0.6499</formula>
    </cfRule>
    <cfRule type="cellIs" dxfId="22" priority="18" operator="between">
      <formula>0.65</formula>
      <formula>0.8499</formula>
    </cfRule>
    <cfRule type="cellIs" dxfId="21" priority="19" operator="greaterThanOrEqual">
      <formula>0.85</formula>
    </cfRule>
  </conditionalFormatting>
  <conditionalFormatting sqref="U42 X42">
    <cfRule type="cellIs" dxfId="20" priority="1" operator="equal">
      <formula>3</formula>
    </cfRule>
    <cfRule type="cellIs" dxfId="19" priority="2" operator="equal">
      <formula>2</formula>
    </cfRule>
    <cfRule type="cellIs" dxfId="18" priority="3" operator="equal">
      <formula>1</formula>
    </cfRule>
  </conditionalFormatting>
  <printOptions horizontalCentered="1"/>
  <pageMargins left="0.25" right="0.25" top="0.75" bottom="0.75" header="0.3" footer="0.3"/>
  <pageSetup paperSize="9" scale="42" orientation="portrait" r:id="rId2"/>
  <headerFooter alignWithMargins="0">
    <oddFooter>&amp;LYFAI-RM/PC-FR-08-02 / Rev 05 
(30-October-2020)&amp;CYanfeng Automotive Interiors. 
 Proprietary and Confidential&amp;RPage &amp;P of &amp;N</oddFooter>
  </headerFooter>
  <ignoredErrors>
    <ignoredError sqref="X7:X8 X14" formula="1"/>
    <ignoredError sqref="X13 X15" formulaRange="1"/>
  </ignoredErrors>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1"/>
  <dimension ref="A1:L74"/>
  <sheetViews>
    <sheetView showGridLines="0" view="pageBreakPreview" zoomScale="60" zoomScaleNormal="100" workbookViewId="0">
      <selection activeCell="AB11" sqref="AB11"/>
    </sheetView>
  </sheetViews>
  <sheetFormatPr defaultColWidth="9.109375" defaultRowHeight="13.2"/>
  <cols>
    <col min="1" max="1" width="6.44140625" style="50" bestFit="1" customWidth="1"/>
    <col min="2" max="2" width="56" style="50" customWidth="1"/>
    <col min="3" max="4" width="6.33203125" style="50" customWidth="1"/>
    <col min="5" max="6" width="14.5546875" style="50" customWidth="1"/>
    <col min="7" max="7" width="17.44140625" style="50" customWidth="1"/>
    <col min="8" max="8" width="12" style="74" customWidth="1"/>
    <col min="9" max="9" width="10.109375" style="74" customWidth="1"/>
    <col min="10" max="10" width="10.44140625" style="75" customWidth="1"/>
    <col min="11" max="11" width="9.109375" style="74"/>
    <col min="12" max="16384" width="9.109375" style="50"/>
  </cols>
  <sheetData>
    <row r="1" spans="1:12" customFormat="1" ht="6" customHeight="1">
      <c r="A1" s="212"/>
      <c r="B1" s="148"/>
      <c r="C1" s="149"/>
      <c r="D1" s="178"/>
      <c r="E1" s="178"/>
      <c r="F1" s="178"/>
      <c r="G1" s="495"/>
      <c r="H1" s="495"/>
      <c r="I1" s="128"/>
      <c r="J1" s="128"/>
      <c r="K1" s="128"/>
    </row>
    <row r="2" spans="1:12" customFormat="1">
      <c r="A2" s="212"/>
      <c r="B2" s="148"/>
      <c r="C2" s="149"/>
      <c r="D2" s="180"/>
      <c r="E2" s="180"/>
      <c r="F2" s="180"/>
      <c r="G2" s="211"/>
      <c r="H2" s="178" t="s">
        <v>14</v>
      </c>
      <c r="I2" s="495">
        <f>Summary!B5</f>
        <v>0</v>
      </c>
      <c r="J2" s="495"/>
      <c r="K2" s="495"/>
    </row>
    <row r="3" spans="1:12" customFormat="1" ht="24.75" customHeight="1">
      <c r="A3" s="212"/>
      <c r="B3" s="50"/>
      <c r="C3" s="219" t="s">
        <v>149</v>
      </c>
      <c r="D3" s="221"/>
      <c r="E3" s="221"/>
      <c r="F3" s="221"/>
      <c r="G3" s="221"/>
      <c r="H3" s="178" t="s">
        <v>15</v>
      </c>
      <c r="I3" s="495">
        <f>Summary!B8</f>
        <v>0</v>
      </c>
      <c r="J3" s="495"/>
      <c r="K3" s="495"/>
    </row>
    <row r="4" spans="1:12" customFormat="1" ht="12.75" customHeight="1">
      <c r="A4" s="212"/>
      <c r="B4" s="221"/>
      <c r="C4" s="221"/>
      <c r="D4" s="221"/>
      <c r="E4" s="221"/>
      <c r="F4" s="221"/>
      <c r="G4" s="221"/>
      <c r="H4" s="178" t="s">
        <v>76</v>
      </c>
      <c r="I4" s="487">
        <f>Summary!H5</f>
        <v>0</v>
      </c>
      <c r="J4" s="487"/>
      <c r="K4" s="487"/>
    </row>
    <row r="5" spans="1:12" customFormat="1">
      <c r="A5" s="212"/>
      <c r="B5" s="231"/>
      <c r="C5" s="149"/>
      <c r="D5" s="180"/>
      <c r="E5" s="180"/>
      <c r="F5" s="180"/>
      <c r="G5" s="211"/>
      <c r="H5" s="178" t="s">
        <v>34</v>
      </c>
      <c r="I5" s="487">
        <f>Summary!H6</f>
        <v>0</v>
      </c>
      <c r="J5" s="487"/>
      <c r="K5" s="487"/>
    </row>
    <row r="6" spans="1:12" ht="21" customHeight="1">
      <c r="A6" s="211"/>
      <c r="B6" s="180"/>
      <c r="C6" s="180"/>
      <c r="D6" s="180"/>
      <c r="E6" s="180"/>
      <c r="F6" s="180"/>
      <c r="G6" s="180"/>
      <c r="H6" s="179"/>
      <c r="I6" s="179"/>
      <c r="J6" s="181"/>
      <c r="K6" s="179"/>
    </row>
    <row r="7" spans="1:12" ht="27" customHeight="1">
      <c r="A7" s="488" t="s">
        <v>129</v>
      </c>
      <c r="B7" s="489"/>
      <c r="C7" s="489"/>
      <c r="D7" s="489"/>
      <c r="E7" s="489"/>
      <c r="F7" s="489"/>
      <c r="G7" s="489"/>
      <c r="H7" s="489"/>
      <c r="I7" s="489"/>
      <c r="J7" s="489"/>
      <c r="K7" s="490"/>
    </row>
    <row r="8" spans="1:12" ht="27.75" customHeight="1">
      <c r="A8" s="491" t="s">
        <v>242</v>
      </c>
      <c r="B8" s="492"/>
      <c r="C8" s="493" t="s">
        <v>243</v>
      </c>
      <c r="D8" s="494"/>
      <c r="E8" s="301" t="s">
        <v>244</v>
      </c>
      <c r="F8" s="282" t="s">
        <v>164</v>
      </c>
      <c r="G8" s="170" t="s">
        <v>245</v>
      </c>
      <c r="H8" s="170" t="s">
        <v>246</v>
      </c>
      <c r="I8" s="170" t="s">
        <v>247</v>
      </c>
      <c r="J8" s="171" t="s">
        <v>248</v>
      </c>
      <c r="K8" s="170" t="s">
        <v>207</v>
      </c>
      <c r="L8" s="51"/>
    </row>
    <row r="9" spans="1:12" ht="24" customHeight="1">
      <c r="A9" s="351"/>
      <c r="B9" s="205" t="s">
        <v>249</v>
      </c>
      <c r="C9" s="206" t="s">
        <v>138</v>
      </c>
      <c r="D9" s="206" t="s">
        <v>125</v>
      </c>
      <c r="E9" s="207"/>
      <c r="F9" s="207"/>
      <c r="G9" s="207"/>
      <c r="H9" s="52"/>
      <c r="I9" s="52"/>
      <c r="J9" s="53"/>
      <c r="K9" s="52"/>
    </row>
    <row r="10" spans="1:12">
      <c r="A10" s="54"/>
      <c r="B10" s="54"/>
      <c r="C10" s="172"/>
      <c r="D10" s="172"/>
      <c r="E10" s="250"/>
      <c r="F10" s="250"/>
      <c r="G10" s="77"/>
      <c r="H10" s="174"/>
      <c r="I10" s="55"/>
      <c r="J10" s="56"/>
      <c r="K10" s="352" t="s">
        <v>0</v>
      </c>
    </row>
    <row r="11" spans="1:12">
      <c r="A11" s="54"/>
      <c r="B11" s="54"/>
      <c r="C11" s="172"/>
      <c r="D11" s="172"/>
      <c r="E11" s="250"/>
      <c r="F11" s="250"/>
      <c r="G11" s="78"/>
      <c r="H11" s="58"/>
      <c r="I11" s="55"/>
      <c r="J11" s="55"/>
      <c r="K11" s="352" t="s">
        <v>0</v>
      </c>
    </row>
    <row r="12" spans="1:12">
      <c r="A12" s="54"/>
      <c r="B12" s="54"/>
      <c r="C12" s="172"/>
      <c r="D12" s="172"/>
      <c r="E12" s="250"/>
      <c r="F12" s="250"/>
      <c r="G12" s="78"/>
      <c r="H12" s="58"/>
      <c r="I12" s="55"/>
      <c r="J12" s="55"/>
      <c r="K12" s="352"/>
    </row>
    <row r="13" spans="1:12">
      <c r="A13" s="54"/>
      <c r="B13" s="54"/>
      <c r="C13" s="172"/>
      <c r="D13" s="172"/>
      <c r="E13" s="250"/>
      <c r="F13" s="250"/>
      <c r="G13" s="78"/>
      <c r="H13" s="58"/>
      <c r="I13" s="55"/>
      <c r="J13" s="55"/>
      <c r="K13" s="352"/>
    </row>
    <row r="14" spans="1:12">
      <c r="A14" s="54"/>
      <c r="B14" s="54"/>
      <c r="C14" s="172"/>
      <c r="D14" s="172"/>
      <c r="E14" s="250"/>
      <c r="F14" s="250"/>
      <c r="G14" s="78"/>
      <c r="H14" s="58"/>
      <c r="I14" s="55"/>
      <c r="J14" s="55"/>
      <c r="K14" s="352"/>
    </row>
    <row r="15" spans="1:12">
      <c r="A15" s="54"/>
      <c r="B15" s="54"/>
      <c r="C15" s="172"/>
      <c r="D15" s="172"/>
      <c r="E15" s="250"/>
      <c r="F15" s="250"/>
      <c r="G15" s="78"/>
      <c r="H15" s="58"/>
      <c r="I15" s="55"/>
      <c r="J15" s="55"/>
      <c r="K15" s="352"/>
    </row>
    <row r="16" spans="1:12">
      <c r="A16" s="54"/>
      <c r="B16" s="54"/>
      <c r="C16" s="172"/>
      <c r="D16" s="172"/>
      <c r="E16" s="250"/>
      <c r="F16" s="250"/>
      <c r="G16" s="78"/>
      <c r="H16" s="58"/>
      <c r="I16" s="55"/>
      <c r="J16" s="55"/>
      <c r="K16" s="352"/>
    </row>
    <row r="17" spans="1:11">
      <c r="A17" s="54"/>
      <c r="B17" s="54"/>
      <c r="C17" s="172"/>
      <c r="D17" s="172"/>
      <c r="E17" s="250"/>
      <c r="F17" s="250"/>
      <c r="G17" s="78"/>
      <c r="H17" s="58"/>
      <c r="I17" s="55"/>
      <c r="J17" s="55"/>
      <c r="K17" s="352"/>
    </row>
    <row r="18" spans="1:11">
      <c r="A18" s="54"/>
      <c r="B18" s="54"/>
      <c r="C18" s="172"/>
      <c r="D18" s="172"/>
      <c r="E18" s="250"/>
      <c r="F18" s="250"/>
      <c r="G18" s="78"/>
      <c r="H18" s="58"/>
      <c r="I18" s="55"/>
      <c r="J18" s="55"/>
      <c r="K18" s="352"/>
    </row>
    <row r="19" spans="1:11">
      <c r="A19" s="54" t="s">
        <v>326</v>
      </c>
      <c r="B19" s="54"/>
      <c r="C19" s="172"/>
      <c r="D19" s="172"/>
      <c r="E19" s="250"/>
      <c r="F19" s="250"/>
      <c r="G19" s="78"/>
      <c r="H19" s="58"/>
      <c r="I19" s="55"/>
      <c r="J19" s="55"/>
      <c r="K19" s="352"/>
    </row>
    <row r="20" spans="1:11">
      <c r="A20" s="54"/>
      <c r="B20" s="54"/>
      <c r="C20" s="172"/>
      <c r="D20" s="172"/>
      <c r="E20" s="250"/>
      <c r="F20" s="250"/>
      <c r="G20" s="78"/>
      <c r="H20" s="58"/>
      <c r="I20" s="55"/>
      <c r="J20" s="55"/>
      <c r="K20" s="352"/>
    </row>
    <row r="21" spans="1:11">
      <c r="A21" s="54"/>
      <c r="B21" s="54"/>
      <c r="C21" s="172"/>
      <c r="D21" s="172"/>
      <c r="E21" s="250"/>
      <c r="F21" s="250"/>
      <c r="G21" s="78"/>
      <c r="H21" s="58"/>
      <c r="I21" s="55"/>
      <c r="J21" s="55"/>
      <c r="K21" s="352"/>
    </row>
    <row r="22" spans="1:11">
      <c r="A22" s="54"/>
      <c r="B22" s="54"/>
      <c r="C22" s="172"/>
      <c r="D22" s="172"/>
      <c r="E22" s="250"/>
      <c r="F22" s="250"/>
      <c r="G22" s="78"/>
      <c r="H22" s="58"/>
      <c r="I22" s="55"/>
      <c r="J22" s="55"/>
      <c r="K22" s="352"/>
    </row>
    <row r="23" spans="1:11">
      <c r="A23" s="54"/>
      <c r="B23" s="54"/>
      <c r="C23" s="172"/>
      <c r="D23" s="172"/>
      <c r="E23" s="250"/>
      <c r="F23" s="250"/>
      <c r="G23" s="78"/>
      <c r="H23" s="58"/>
      <c r="I23" s="55"/>
      <c r="J23" s="55"/>
      <c r="K23" s="352"/>
    </row>
    <row r="24" spans="1:11">
      <c r="A24" s="54"/>
      <c r="B24" s="54"/>
      <c r="C24" s="172"/>
      <c r="D24" s="172"/>
      <c r="E24" s="250"/>
      <c r="F24" s="250"/>
      <c r="G24" s="57" t="s">
        <v>0</v>
      </c>
      <c r="H24" s="58" t="s">
        <v>0</v>
      </c>
      <c r="I24" s="55" t="s">
        <v>0</v>
      </c>
      <c r="J24" s="55" t="s">
        <v>0</v>
      </c>
      <c r="K24" s="352" t="s">
        <v>0</v>
      </c>
    </row>
    <row r="25" spans="1:11">
      <c r="A25" s="59"/>
      <c r="B25" s="59"/>
      <c r="C25" s="173"/>
      <c r="D25" s="173"/>
      <c r="E25" s="251"/>
      <c r="F25" s="251"/>
      <c r="G25" s="60" t="s">
        <v>0</v>
      </c>
      <c r="H25" s="61" t="s">
        <v>0</v>
      </c>
      <c r="I25" s="62" t="s">
        <v>0</v>
      </c>
      <c r="J25" s="62" t="s">
        <v>0</v>
      </c>
      <c r="K25" s="353" t="s">
        <v>0</v>
      </c>
    </row>
    <row r="26" spans="1:11" ht="24" customHeight="1">
      <c r="A26" s="351"/>
      <c r="B26" s="205" t="s">
        <v>250</v>
      </c>
      <c r="C26" s="206" t="s">
        <v>138</v>
      </c>
      <c r="D26" s="206" t="s">
        <v>125</v>
      </c>
      <c r="E26" s="249"/>
      <c r="F26" s="249"/>
      <c r="G26" s="207"/>
      <c r="H26" s="63"/>
      <c r="I26" s="64"/>
      <c r="J26" s="64"/>
      <c r="K26" s="63"/>
    </row>
    <row r="27" spans="1:11">
      <c r="A27" s="54"/>
      <c r="B27" s="54"/>
      <c r="C27" s="172"/>
      <c r="D27" s="172"/>
      <c r="E27" s="250"/>
      <c r="F27" s="250"/>
      <c r="G27" s="65"/>
      <c r="H27" s="58"/>
      <c r="I27" s="55"/>
      <c r="J27" s="56"/>
      <c r="K27" s="352" t="s">
        <v>0</v>
      </c>
    </row>
    <row r="28" spans="1:11">
      <c r="A28" s="54"/>
      <c r="B28" s="54"/>
      <c r="C28" s="172"/>
      <c r="D28" s="172"/>
      <c r="E28" s="250"/>
      <c r="F28" s="250"/>
      <c r="G28" s="66"/>
      <c r="H28" s="58"/>
      <c r="I28" s="55"/>
      <c r="J28" s="56"/>
      <c r="K28" s="352"/>
    </row>
    <row r="29" spans="1:11">
      <c r="A29" s="54"/>
      <c r="B29" s="54"/>
      <c r="C29" s="172"/>
      <c r="D29" s="172"/>
      <c r="E29" s="250"/>
      <c r="F29" s="250"/>
      <c r="G29" s="66"/>
      <c r="H29" s="58" t="s">
        <v>0</v>
      </c>
      <c r="I29" s="55" t="s">
        <v>0</v>
      </c>
      <c r="J29" s="55" t="s">
        <v>0</v>
      </c>
      <c r="K29" s="352" t="s">
        <v>0</v>
      </c>
    </row>
    <row r="30" spans="1:11">
      <c r="A30" s="54"/>
      <c r="B30" s="54"/>
      <c r="C30" s="172"/>
      <c r="D30" s="172"/>
      <c r="E30" s="250"/>
      <c r="F30" s="250"/>
      <c r="G30" s="66"/>
      <c r="H30" s="58"/>
      <c r="I30" s="55"/>
      <c r="J30" s="55"/>
      <c r="K30" s="352"/>
    </row>
    <row r="31" spans="1:11">
      <c r="A31" s="54"/>
      <c r="B31" s="54"/>
      <c r="C31" s="172"/>
      <c r="D31" s="172"/>
      <c r="E31" s="250"/>
      <c r="F31" s="250"/>
      <c r="G31" s="66"/>
      <c r="H31" s="58"/>
      <c r="I31" s="55"/>
      <c r="J31" s="55"/>
      <c r="K31" s="352"/>
    </row>
    <row r="32" spans="1:11">
      <c r="A32" s="54"/>
      <c r="B32" s="54"/>
      <c r="C32" s="172"/>
      <c r="D32" s="172"/>
      <c r="E32" s="250"/>
      <c r="F32" s="250"/>
      <c r="G32" s="66"/>
      <c r="H32" s="58"/>
      <c r="I32" s="55"/>
      <c r="J32" s="55"/>
      <c r="K32" s="352"/>
    </row>
    <row r="33" spans="1:11">
      <c r="A33" s="54"/>
      <c r="B33" s="54"/>
      <c r="C33" s="172"/>
      <c r="D33" s="172"/>
      <c r="E33" s="250"/>
      <c r="F33" s="250"/>
      <c r="G33" s="66"/>
      <c r="H33" s="58"/>
      <c r="I33" s="55"/>
      <c r="J33" s="55"/>
      <c r="K33" s="352"/>
    </row>
    <row r="34" spans="1:11">
      <c r="A34" s="54"/>
      <c r="B34" s="54"/>
      <c r="C34" s="172"/>
      <c r="D34" s="172"/>
      <c r="E34" s="250"/>
      <c r="F34" s="250"/>
      <c r="G34" s="66"/>
      <c r="H34" s="58"/>
      <c r="I34" s="55"/>
      <c r="J34" s="55"/>
      <c r="K34" s="352"/>
    </row>
    <row r="35" spans="1:11">
      <c r="A35" s="54"/>
      <c r="B35" s="54"/>
      <c r="C35" s="172"/>
      <c r="D35" s="172"/>
      <c r="E35" s="250"/>
      <c r="F35" s="250"/>
      <c r="G35" s="66"/>
      <c r="H35" s="58"/>
      <c r="I35" s="55"/>
      <c r="J35" s="55"/>
      <c r="K35" s="352"/>
    </row>
    <row r="36" spans="1:11">
      <c r="A36" s="54"/>
      <c r="B36" s="54"/>
      <c r="C36" s="172"/>
      <c r="D36" s="172"/>
      <c r="E36" s="250"/>
      <c r="F36" s="250"/>
      <c r="G36" s="66"/>
      <c r="H36" s="58" t="s">
        <v>0</v>
      </c>
      <c r="I36" s="55" t="s">
        <v>0</v>
      </c>
      <c r="J36" s="56"/>
      <c r="K36" s="352" t="s">
        <v>0</v>
      </c>
    </row>
    <row r="37" spans="1:11">
      <c r="A37" s="54"/>
      <c r="B37" s="54"/>
      <c r="C37" s="172"/>
      <c r="D37" s="172"/>
      <c r="E37" s="250"/>
      <c r="F37" s="250"/>
      <c r="G37" s="67"/>
      <c r="H37" s="54"/>
      <c r="I37" s="56"/>
      <c r="J37" s="56"/>
      <c r="K37" s="354"/>
    </row>
    <row r="38" spans="1:11" ht="24" customHeight="1">
      <c r="A38" s="351"/>
      <c r="B38" s="244" t="s">
        <v>78</v>
      </c>
      <c r="C38" s="206" t="s">
        <v>138</v>
      </c>
      <c r="D38" s="206" t="s">
        <v>125</v>
      </c>
      <c r="E38" s="249"/>
      <c r="F38" s="249"/>
      <c r="G38" s="207"/>
      <c r="H38" s="63"/>
      <c r="I38" s="64"/>
      <c r="J38" s="64"/>
      <c r="K38" s="63"/>
    </row>
    <row r="39" spans="1:11">
      <c r="A39" s="54"/>
      <c r="B39" s="54"/>
      <c r="C39" s="172"/>
      <c r="D39" s="172"/>
      <c r="E39" s="250"/>
      <c r="F39" s="250"/>
      <c r="G39" s="68"/>
      <c r="H39" s="58" t="s">
        <v>0</v>
      </c>
      <c r="I39" s="55" t="s">
        <v>0</v>
      </c>
      <c r="J39" s="55" t="s">
        <v>0</v>
      </c>
      <c r="K39" s="352" t="s">
        <v>0</v>
      </c>
    </row>
    <row r="40" spans="1:11">
      <c r="A40" s="54"/>
      <c r="B40" s="54"/>
      <c r="C40" s="172"/>
      <c r="D40" s="172"/>
      <c r="E40" s="250"/>
      <c r="F40" s="250"/>
      <c r="G40" s="69"/>
      <c r="H40" s="58"/>
      <c r="I40" s="55"/>
      <c r="J40" s="56"/>
      <c r="K40" s="352" t="s">
        <v>0</v>
      </c>
    </row>
    <row r="41" spans="1:11">
      <c r="A41" s="54"/>
      <c r="B41" s="54"/>
      <c r="C41" s="172"/>
      <c r="D41" s="172"/>
      <c r="E41" s="250"/>
      <c r="F41" s="250"/>
      <c r="G41" s="69"/>
      <c r="H41" s="58"/>
      <c r="I41" s="55"/>
      <c r="J41" s="56"/>
      <c r="K41" s="352"/>
    </row>
    <row r="42" spans="1:11">
      <c r="A42" s="54"/>
      <c r="B42" s="54"/>
      <c r="C42" s="172"/>
      <c r="D42" s="172"/>
      <c r="E42" s="250"/>
      <c r="F42" s="250"/>
      <c r="G42" s="69"/>
      <c r="H42" s="58"/>
      <c r="I42" s="55"/>
      <c r="J42" s="56"/>
      <c r="K42" s="352"/>
    </row>
    <row r="43" spans="1:11">
      <c r="A43" s="54"/>
      <c r="B43" s="54"/>
      <c r="C43" s="172"/>
      <c r="D43" s="172"/>
      <c r="E43" s="250"/>
      <c r="F43" s="250"/>
      <c r="G43" s="69"/>
      <c r="H43" s="58"/>
      <c r="I43" s="55"/>
      <c r="J43" s="56"/>
      <c r="K43" s="352"/>
    </row>
    <row r="44" spans="1:11">
      <c r="A44" s="54"/>
      <c r="B44" s="54"/>
      <c r="C44" s="172"/>
      <c r="D44" s="172"/>
      <c r="E44" s="250"/>
      <c r="F44" s="250"/>
      <c r="G44" s="69"/>
      <c r="H44" s="58"/>
      <c r="I44" s="55"/>
      <c r="J44" s="56"/>
      <c r="K44" s="352"/>
    </row>
    <row r="45" spans="1:11">
      <c r="A45" s="54"/>
      <c r="B45" s="54"/>
      <c r="C45" s="172"/>
      <c r="D45" s="172"/>
      <c r="E45" s="250"/>
      <c r="F45" s="250"/>
      <c r="G45" s="69"/>
      <c r="H45" s="58"/>
      <c r="I45" s="55"/>
      <c r="J45" s="56"/>
      <c r="K45" s="352"/>
    </row>
    <row r="46" spans="1:11">
      <c r="A46" s="54"/>
      <c r="B46" s="54"/>
      <c r="C46" s="172"/>
      <c r="D46" s="172"/>
      <c r="E46" s="250"/>
      <c r="F46" s="250"/>
      <c r="G46" s="69"/>
      <c r="H46" s="58"/>
      <c r="I46" s="55"/>
      <c r="J46" s="56"/>
      <c r="K46" s="352"/>
    </row>
    <row r="47" spans="1:11">
      <c r="A47" s="54"/>
      <c r="B47" s="54"/>
      <c r="C47" s="172"/>
      <c r="D47" s="172"/>
      <c r="E47" s="250"/>
      <c r="F47" s="250"/>
      <c r="G47" s="69"/>
      <c r="H47" s="58"/>
      <c r="I47" s="55"/>
      <c r="J47" s="56"/>
      <c r="K47" s="352"/>
    </row>
    <row r="48" spans="1:11">
      <c r="A48" s="54"/>
      <c r="B48" s="54"/>
      <c r="C48" s="172"/>
      <c r="D48" s="172"/>
      <c r="E48" s="250"/>
      <c r="F48" s="250"/>
      <c r="G48" s="69"/>
      <c r="H48" s="58"/>
      <c r="I48" s="55"/>
      <c r="J48" s="56"/>
      <c r="K48" s="352"/>
    </row>
    <row r="49" spans="1:11">
      <c r="A49" s="54"/>
      <c r="B49" s="54"/>
      <c r="C49" s="172"/>
      <c r="D49" s="172"/>
      <c r="E49" s="250"/>
      <c r="F49" s="250"/>
      <c r="G49" s="69"/>
      <c r="H49" s="58"/>
      <c r="I49" s="55"/>
      <c r="J49" s="56"/>
      <c r="K49" s="352"/>
    </row>
    <row r="50" spans="1:11">
      <c r="A50" s="54"/>
      <c r="B50" s="54"/>
      <c r="C50" s="172"/>
      <c r="D50" s="172"/>
      <c r="E50" s="250"/>
      <c r="F50" s="250"/>
      <c r="G50" s="69"/>
      <c r="H50" s="58"/>
      <c r="I50" s="55"/>
      <c r="J50" s="56"/>
      <c r="K50" s="352"/>
    </row>
    <row r="51" spans="1:11">
      <c r="A51" s="54"/>
      <c r="B51" s="54"/>
      <c r="C51" s="172"/>
      <c r="D51" s="172"/>
      <c r="E51" s="250"/>
      <c r="F51" s="250"/>
      <c r="G51" s="69"/>
      <c r="H51" s="58"/>
      <c r="I51" s="55"/>
      <c r="J51" s="56"/>
      <c r="K51" s="352"/>
    </row>
    <row r="52" spans="1:11">
      <c r="A52" s="54"/>
      <c r="B52" s="54"/>
      <c r="C52" s="172"/>
      <c r="D52" s="172"/>
      <c r="E52" s="250"/>
      <c r="F52" s="250"/>
      <c r="G52" s="69"/>
      <c r="H52" s="58"/>
      <c r="I52" s="55"/>
      <c r="J52" s="56"/>
      <c r="K52" s="352"/>
    </row>
    <row r="53" spans="1:11">
      <c r="A53" s="54"/>
      <c r="B53" s="54"/>
      <c r="C53" s="172"/>
      <c r="D53" s="172"/>
      <c r="E53" s="250"/>
      <c r="F53" s="250"/>
      <c r="G53" s="69"/>
      <c r="H53" s="58" t="s">
        <v>0</v>
      </c>
      <c r="I53" s="55" t="s">
        <v>0</v>
      </c>
      <c r="J53" s="56"/>
      <c r="K53" s="352" t="s">
        <v>0</v>
      </c>
    </row>
    <row r="54" spans="1:11">
      <c r="A54" s="59"/>
      <c r="B54" s="59"/>
      <c r="C54" s="173"/>
      <c r="D54" s="173"/>
      <c r="E54" s="251"/>
      <c r="F54" s="251"/>
      <c r="G54" s="67"/>
      <c r="H54" s="59"/>
      <c r="I54" s="56"/>
      <c r="J54" s="70"/>
      <c r="K54" s="59"/>
    </row>
    <row r="55" spans="1:11" ht="24" customHeight="1">
      <c r="A55" s="351"/>
      <c r="B55" s="205" t="s">
        <v>251</v>
      </c>
      <c r="C55" s="206" t="s">
        <v>138</v>
      </c>
      <c r="D55" s="206" t="s">
        <v>125</v>
      </c>
      <c r="E55" s="249"/>
      <c r="F55" s="249"/>
      <c r="G55" s="207"/>
      <c r="H55" s="63"/>
      <c r="I55" s="64"/>
      <c r="J55" s="64"/>
      <c r="K55" s="63"/>
    </row>
    <row r="56" spans="1:11">
      <c r="A56" s="54"/>
      <c r="B56" s="54"/>
      <c r="C56" s="172"/>
      <c r="D56" s="172"/>
      <c r="E56" s="250"/>
      <c r="F56" s="250"/>
      <c r="G56" s="71"/>
      <c r="H56" s="58" t="s">
        <v>0</v>
      </c>
      <c r="I56" s="55" t="s">
        <v>0</v>
      </c>
      <c r="J56" s="55" t="s">
        <v>0</v>
      </c>
      <c r="K56" s="352" t="s">
        <v>0</v>
      </c>
    </row>
    <row r="57" spans="1:11">
      <c r="A57" s="54"/>
      <c r="B57" s="54"/>
      <c r="C57" s="172"/>
      <c r="D57" s="172"/>
      <c r="E57" s="250"/>
      <c r="F57" s="250"/>
      <c r="G57" s="72"/>
      <c r="H57" s="58"/>
      <c r="I57" s="55"/>
      <c r="J57" s="55" t="s">
        <v>0</v>
      </c>
      <c r="K57" s="352" t="s">
        <v>0</v>
      </c>
    </row>
    <row r="58" spans="1:11">
      <c r="A58" s="54"/>
      <c r="B58" s="54"/>
      <c r="C58" s="172"/>
      <c r="D58" s="172"/>
      <c r="E58" s="250"/>
      <c r="F58" s="250"/>
      <c r="G58" s="72"/>
      <c r="H58" s="58"/>
      <c r="I58" s="55"/>
      <c r="J58" s="55"/>
      <c r="K58" s="352"/>
    </row>
    <row r="59" spans="1:11">
      <c r="A59" s="54"/>
      <c r="B59" s="54"/>
      <c r="C59" s="172"/>
      <c r="D59" s="172"/>
      <c r="E59" s="250"/>
      <c r="F59" s="250"/>
      <c r="G59" s="72"/>
      <c r="H59" s="58"/>
      <c r="I59" s="55"/>
      <c r="J59" s="55"/>
      <c r="K59" s="352"/>
    </row>
    <row r="60" spans="1:11">
      <c r="A60" s="54"/>
      <c r="B60" s="54"/>
      <c r="C60" s="172"/>
      <c r="D60" s="172"/>
      <c r="E60" s="250"/>
      <c r="F60" s="250"/>
      <c r="G60" s="72"/>
      <c r="H60" s="58"/>
      <c r="I60" s="55"/>
      <c r="J60" s="55"/>
      <c r="K60" s="352"/>
    </row>
    <row r="61" spans="1:11">
      <c r="A61" s="54"/>
      <c r="B61" s="54"/>
      <c r="C61" s="172"/>
      <c r="D61" s="172"/>
      <c r="E61" s="250"/>
      <c r="F61" s="250"/>
      <c r="G61" s="72"/>
      <c r="H61" s="58"/>
      <c r="I61" s="55"/>
      <c r="J61" s="55"/>
      <c r="K61" s="352"/>
    </row>
    <row r="62" spans="1:11">
      <c r="A62" s="54"/>
      <c r="B62" s="54"/>
      <c r="C62" s="172"/>
      <c r="D62" s="172"/>
      <c r="E62" s="250"/>
      <c r="F62" s="250"/>
      <c r="G62" s="72"/>
      <c r="H62" s="58"/>
      <c r="I62" s="55"/>
      <c r="J62" s="55"/>
      <c r="K62" s="352"/>
    </row>
    <row r="63" spans="1:11">
      <c r="A63" s="54"/>
      <c r="B63" s="54"/>
      <c r="C63" s="172"/>
      <c r="D63" s="172"/>
      <c r="E63" s="250"/>
      <c r="F63" s="250"/>
      <c r="G63" s="72"/>
      <c r="H63" s="58"/>
      <c r="I63" s="55"/>
      <c r="J63" s="55"/>
      <c r="K63" s="352"/>
    </row>
    <row r="64" spans="1:11">
      <c r="A64" s="54"/>
      <c r="B64" s="54"/>
      <c r="C64" s="172"/>
      <c r="D64" s="172"/>
      <c r="E64" s="250"/>
      <c r="F64" s="250"/>
      <c r="G64" s="72"/>
      <c r="H64" s="58"/>
      <c r="I64" s="55"/>
      <c r="J64" s="55"/>
      <c r="K64" s="352"/>
    </row>
    <row r="65" spans="1:11">
      <c r="A65" s="54"/>
      <c r="B65" s="54"/>
      <c r="C65" s="172"/>
      <c r="D65" s="172"/>
      <c r="E65" s="250"/>
      <c r="F65" s="250"/>
      <c r="G65" s="69"/>
      <c r="H65" s="58" t="s">
        <v>0</v>
      </c>
      <c r="I65" s="55" t="s">
        <v>0</v>
      </c>
      <c r="J65" s="56"/>
      <c r="K65" s="352" t="s">
        <v>0</v>
      </c>
    </row>
    <row r="66" spans="1:11">
      <c r="A66" s="59"/>
      <c r="B66" s="59"/>
      <c r="C66" s="173"/>
      <c r="D66" s="173"/>
      <c r="E66" s="251"/>
      <c r="F66" s="251"/>
      <c r="G66" s="67"/>
      <c r="H66" s="59"/>
      <c r="I66" s="70"/>
      <c r="J66" s="70"/>
      <c r="K66" s="59"/>
    </row>
    <row r="67" spans="1:11" s="73" customFormat="1">
      <c r="A67" s="355"/>
      <c r="B67" s="355"/>
      <c r="C67" s="356"/>
      <c r="D67" s="356"/>
      <c r="E67" s="355"/>
      <c r="F67" s="355"/>
      <c r="G67" s="357" t="s">
        <v>36</v>
      </c>
      <c r="H67" s="358"/>
      <c r="I67" s="359" t="s">
        <v>0</v>
      </c>
      <c r="J67" s="360" t="s">
        <v>19</v>
      </c>
      <c r="K67" s="361"/>
    </row>
    <row r="68" spans="1:11">
      <c r="I68" s="75"/>
    </row>
    <row r="69" spans="1:11">
      <c r="I69" s="75"/>
    </row>
    <row r="70" spans="1:11">
      <c r="I70" s="75"/>
    </row>
    <row r="71" spans="1:11">
      <c r="I71" s="75"/>
    </row>
    <row r="72" spans="1:11">
      <c r="I72" s="75"/>
    </row>
    <row r="73" spans="1:11">
      <c r="I73" s="75"/>
    </row>
    <row r="74" spans="1:11">
      <c r="I74" s="75"/>
    </row>
  </sheetData>
  <mergeCells count="8">
    <mergeCell ref="I5:K5"/>
    <mergeCell ref="A7:K7"/>
    <mergeCell ref="A8:B8"/>
    <mergeCell ref="C8:D8"/>
    <mergeCell ref="G1:H1"/>
    <mergeCell ref="I2:K2"/>
    <mergeCell ref="I3:K3"/>
    <mergeCell ref="I4:K4"/>
  </mergeCells>
  <phoneticPr fontId="7" type="noConversion"/>
  <conditionalFormatting sqref="C10:F25 C27:F37 C39:F54 C56:F66">
    <cfRule type="cellIs" dxfId="17" priority="1" operator="equal">
      <formula>3</formula>
    </cfRule>
    <cfRule type="cellIs" dxfId="16" priority="2" operator="equal">
      <formula>2</formula>
    </cfRule>
    <cfRule type="cellIs" dxfId="15" priority="3" operator="equal">
      <formula>1</formula>
    </cfRule>
  </conditionalFormatting>
  <printOptions horizontalCentered="1"/>
  <pageMargins left="0.25" right="0.25" top="0.75" bottom="0.75" header="0.3" footer="0.3"/>
  <pageSetup paperSize="9" scale="61" orientation="portrait" r:id="rId1"/>
  <headerFooter alignWithMargins="0">
    <oddFooter>&amp;LYFAI-RM/PC-FR-08-02 / Rev 05 
(30-October-2020)&amp;CYanfeng Automotive Interiors. 
 Proprietary and Confidential&amp;RPage &amp;P of &amp;N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indexed="11"/>
    <pageSetUpPr fitToPage="1"/>
  </sheetPr>
  <dimension ref="A1:Q76"/>
  <sheetViews>
    <sheetView showGridLines="0" view="pageBreakPreview" zoomScale="60" zoomScaleNormal="100" workbookViewId="0">
      <selection activeCell="D11" sqref="D11"/>
    </sheetView>
  </sheetViews>
  <sheetFormatPr defaultColWidth="9.109375" defaultRowHeight="13.2"/>
  <cols>
    <col min="1" max="1" width="6.33203125" style="199" customWidth="1"/>
    <col min="2" max="2" width="50.77734375" style="134" customWidth="1"/>
    <col min="3" max="3" width="100.77734375" style="84" customWidth="1"/>
    <col min="4" max="4" width="80.77734375" customWidth="1"/>
    <col min="5" max="5" width="13.6640625" style="6" customWidth="1"/>
    <col min="6" max="6" width="13.6640625" customWidth="1"/>
    <col min="7" max="7" width="1.6640625" customWidth="1"/>
    <col min="8" max="8" width="35.6640625" customWidth="1"/>
  </cols>
  <sheetData>
    <row r="1" spans="1:17" ht="6" customHeight="1">
      <c r="A1" s="187"/>
      <c r="B1" s="175"/>
      <c r="C1" s="176"/>
      <c r="D1" s="177"/>
      <c r="E1" s="518"/>
      <c r="F1" s="519"/>
    </row>
    <row r="2" spans="1:17">
      <c r="A2" s="188"/>
      <c r="B2" s="148"/>
      <c r="C2" s="149"/>
      <c r="D2" s="178" t="s">
        <v>14</v>
      </c>
      <c r="E2" s="497">
        <f>Summary!B5</f>
        <v>0</v>
      </c>
      <c r="F2" s="620"/>
    </row>
    <row r="3" spans="1:17">
      <c r="A3" s="188"/>
      <c r="B3" s="148"/>
      <c r="C3" s="496" t="s">
        <v>149</v>
      </c>
      <c r="D3" s="178" t="s">
        <v>15</v>
      </c>
      <c r="E3" s="497">
        <f>Summary!B8</f>
        <v>0</v>
      </c>
      <c r="F3" s="620"/>
    </row>
    <row r="4" spans="1:17">
      <c r="A4" s="188"/>
      <c r="B4" s="148"/>
      <c r="C4" s="496"/>
      <c r="D4" s="178" t="s">
        <v>76</v>
      </c>
      <c r="E4" s="498">
        <f>Summary!H5</f>
        <v>0</v>
      </c>
      <c r="F4" s="620"/>
    </row>
    <row r="5" spans="1:17">
      <c r="A5" s="188"/>
      <c r="B5" s="148"/>
      <c r="C5" s="149"/>
      <c r="D5" s="178" t="s">
        <v>34</v>
      </c>
      <c r="E5" s="498">
        <f>Summary!H6</f>
        <v>0</v>
      </c>
      <c r="F5" s="620"/>
    </row>
    <row r="6" spans="1:17" ht="13.5" customHeight="1">
      <c r="A6" s="189"/>
      <c r="B6" s="148"/>
      <c r="C6" s="149"/>
      <c r="D6" s="510" t="s">
        <v>139</v>
      </c>
      <c r="E6" s="511"/>
      <c r="F6" s="621"/>
    </row>
    <row r="7" spans="1:17">
      <c r="A7" s="189"/>
      <c r="B7" s="140"/>
      <c r="C7" s="178"/>
      <c r="D7" s="508" t="s">
        <v>159</v>
      </c>
      <c r="E7" s="509"/>
      <c r="F7" s="622"/>
    </row>
    <row r="8" spans="1:17" s="8" customFormat="1" ht="42">
      <c r="A8" s="623" t="s">
        <v>328</v>
      </c>
      <c r="B8" s="512"/>
      <c r="C8" s="363" t="s">
        <v>39</v>
      </c>
      <c r="D8" s="364" t="s">
        <v>378</v>
      </c>
      <c r="E8" s="365" t="s">
        <v>140</v>
      </c>
      <c r="F8" s="624" t="s">
        <v>80</v>
      </c>
    </row>
    <row r="9" spans="1:17" ht="6" customHeight="1">
      <c r="A9" s="190"/>
      <c r="B9" s="135"/>
      <c r="C9" s="82"/>
      <c r="D9" s="33"/>
      <c r="E9" s="40"/>
      <c r="F9" s="625"/>
      <c r="G9" s="21"/>
      <c r="H9" s="21"/>
      <c r="I9" s="21"/>
      <c r="J9" s="21"/>
      <c r="K9" s="21"/>
      <c r="L9" s="21"/>
      <c r="M9" s="21"/>
      <c r="N9" s="21"/>
      <c r="O9" s="21"/>
      <c r="P9" s="21"/>
      <c r="Q9" s="21"/>
    </row>
    <row r="10" spans="1:17" ht="15.6">
      <c r="A10" s="215" t="s">
        <v>58</v>
      </c>
      <c r="B10" s="135"/>
      <c r="C10" s="82"/>
      <c r="D10" s="33"/>
      <c r="E10" s="34"/>
      <c r="F10" s="626"/>
      <c r="G10" s="21"/>
      <c r="H10" s="21"/>
      <c r="I10" s="81"/>
      <c r="J10" s="21"/>
      <c r="K10" s="21"/>
      <c r="L10" s="21"/>
      <c r="M10" s="21"/>
      <c r="N10" s="21"/>
      <c r="O10" s="21"/>
      <c r="P10" s="21"/>
      <c r="Q10" s="21"/>
    </row>
    <row r="11" spans="1:17" ht="150" customHeight="1">
      <c r="A11" s="192" t="s">
        <v>1</v>
      </c>
      <c r="B11" s="240" t="s">
        <v>252</v>
      </c>
      <c r="C11" s="182" t="s">
        <v>255</v>
      </c>
      <c r="D11" s="649"/>
      <c r="E11" s="29"/>
      <c r="F11" s="627"/>
      <c r="G11" s="21"/>
      <c r="H11" s="22"/>
      <c r="I11" s="21"/>
      <c r="J11" s="21"/>
      <c r="K11" s="21"/>
      <c r="L11" s="21"/>
      <c r="M11" s="21"/>
      <c r="N11" s="21"/>
      <c r="O11" s="21"/>
      <c r="P11" s="21"/>
      <c r="Q11" s="21"/>
    </row>
    <row r="12" spans="1:17" ht="150" customHeight="1">
      <c r="A12" s="192" t="s">
        <v>2</v>
      </c>
      <c r="B12" s="240" t="s">
        <v>253</v>
      </c>
      <c r="C12" s="182" t="s">
        <v>323</v>
      </c>
      <c r="D12" s="649"/>
      <c r="E12" s="29"/>
      <c r="F12" s="627"/>
      <c r="G12" s="21"/>
      <c r="H12" s="22"/>
      <c r="I12" s="21"/>
      <c r="J12" s="21"/>
      <c r="K12" s="21"/>
      <c r="L12" s="21"/>
      <c r="M12" s="21"/>
      <c r="N12" s="21"/>
      <c r="O12" s="21"/>
      <c r="P12" s="21"/>
      <c r="Q12" s="21"/>
    </row>
    <row r="13" spans="1:17" ht="150" customHeight="1">
      <c r="A13" s="192" t="s">
        <v>59</v>
      </c>
      <c r="B13" s="240" t="s">
        <v>254</v>
      </c>
      <c r="C13" s="182" t="s">
        <v>256</v>
      </c>
      <c r="D13" s="650"/>
      <c r="E13" s="29"/>
      <c r="F13" s="627"/>
      <c r="G13" s="21"/>
      <c r="H13" s="22"/>
      <c r="I13" s="21"/>
      <c r="J13" s="21"/>
      <c r="K13" s="21"/>
      <c r="L13" s="21"/>
      <c r="M13" s="21"/>
      <c r="N13" s="21"/>
      <c r="O13" s="21"/>
      <c r="P13" s="21"/>
      <c r="Q13" s="21"/>
    </row>
    <row r="14" spans="1:17" ht="150" customHeight="1">
      <c r="A14" s="252" t="s">
        <v>146</v>
      </c>
      <c r="B14" s="253" t="s">
        <v>320</v>
      </c>
      <c r="C14" s="255" t="s">
        <v>332</v>
      </c>
      <c r="D14" s="650"/>
      <c r="E14" s="29"/>
      <c r="F14" s="627"/>
      <c r="G14" s="21"/>
      <c r="H14" s="22"/>
      <c r="I14" s="21"/>
      <c r="J14" s="21"/>
      <c r="K14" s="21"/>
      <c r="L14" s="21"/>
      <c r="M14" s="21"/>
      <c r="N14" s="21"/>
      <c r="O14" s="21"/>
      <c r="P14" s="21"/>
      <c r="Q14" s="21"/>
    </row>
    <row r="15" spans="1:17">
      <c r="A15" s="190"/>
      <c r="B15" s="136"/>
      <c r="C15" s="87"/>
      <c r="D15" s="143" t="s">
        <v>87</v>
      </c>
      <c r="E15" s="36">
        <f>SUM(E11:E13)</f>
        <v>0</v>
      </c>
      <c r="F15" s="628">
        <f>SUM(F11:F14)</f>
        <v>0</v>
      </c>
      <c r="G15" s="21"/>
      <c r="H15" s="21"/>
      <c r="I15" s="21"/>
      <c r="J15" s="21"/>
      <c r="K15" s="21"/>
      <c r="L15" s="21"/>
      <c r="M15" s="21"/>
      <c r="N15" s="21"/>
      <c r="O15" s="21"/>
      <c r="P15" s="21"/>
      <c r="Q15" s="21"/>
    </row>
    <row r="16" spans="1:17">
      <c r="A16" s="193"/>
      <c r="B16" s="88"/>
      <c r="C16" s="88"/>
      <c r="D16" s="145" t="s">
        <v>88</v>
      </c>
      <c r="E16" s="184">
        <v>12</v>
      </c>
      <c r="F16" s="629">
        <v>12</v>
      </c>
      <c r="H16" s="21"/>
      <c r="I16" s="21"/>
      <c r="J16" s="21"/>
      <c r="K16" s="21"/>
      <c r="L16" s="21"/>
      <c r="M16" s="21"/>
      <c r="N16" s="21"/>
      <c r="O16" s="21"/>
      <c r="P16" s="21"/>
      <c r="Q16" s="21"/>
    </row>
    <row r="17" spans="1:17" s="1" customFormat="1" ht="12.75" customHeight="1">
      <c r="A17" s="191"/>
      <c r="B17" s="135"/>
      <c r="C17" s="82"/>
      <c r="D17" s="144" t="s">
        <v>89</v>
      </c>
      <c r="E17" s="185">
        <f>E15/E16</f>
        <v>0</v>
      </c>
      <c r="F17" s="630">
        <f>F15/F16</f>
        <v>0</v>
      </c>
      <c r="G17" s="21"/>
      <c r="H17" s="22"/>
      <c r="I17" s="22"/>
      <c r="J17" s="22"/>
      <c r="K17" s="22"/>
      <c r="L17" s="22"/>
      <c r="M17" s="22"/>
      <c r="N17" s="22"/>
      <c r="O17" s="22"/>
      <c r="P17" s="22"/>
      <c r="Q17" s="22"/>
    </row>
    <row r="18" spans="1:17" ht="15.6">
      <c r="A18" s="215" t="s">
        <v>60</v>
      </c>
      <c r="B18" s="135"/>
      <c r="C18" s="82"/>
      <c r="D18" s="33"/>
      <c r="E18" s="34"/>
      <c r="F18" s="626"/>
      <c r="G18" s="21"/>
      <c r="H18" s="21"/>
      <c r="I18" s="81"/>
      <c r="J18" s="21"/>
      <c r="K18" s="21"/>
      <c r="L18" s="21"/>
      <c r="M18" s="21"/>
      <c r="N18" s="21"/>
      <c r="O18" s="21"/>
      <c r="P18" s="21"/>
      <c r="Q18" s="21"/>
    </row>
    <row r="19" spans="1:17" ht="150" customHeight="1">
      <c r="A19" s="192" t="s">
        <v>326</v>
      </c>
      <c r="B19" s="182" t="s">
        <v>377</v>
      </c>
      <c r="C19" s="241" t="s">
        <v>259</v>
      </c>
      <c r="D19" s="651"/>
      <c r="E19" s="29"/>
      <c r="F19" s="627"/>
      <c r="G19" s="21"/>
      <c r="I19" s="21"/>
      <c r="J19" s="21"/>
      <c r="K19" s="21"/>
      <c r="L19" s="21"/>
      <c r="M19" s="80"/>
      <c r="N19" s="21"/>
      <c r="O19" s="21"/>
      <c r="P19" s="21"/>
      <c r="Q19" s="21"/>
    </row>
    <row r="20" spans="1:17" ht="150" customHeight="1">
      <c r="A20" s="194" t="s">
        <v>3</v>
      </c>
      <c r="B20" s="182" t="s">
        <v>257</v>
      </c>
      <c r="C20" s="182" t="s">
        <v>333</v>
      </c>
      <c r="D20" s="651"/>
      <c r="E20" s="29"/>
      <c r="F20" s="627"/>
      <c r="G20" s="21"/>
      <c r="I20" s="21"/>
      <c r="J20" s="21"/>
      <c r="K20" s="21"/>
      <c r="L20" s="21"/>
      <c r="M20" s="80"/>
      <c r="N20" s="21"/>
      <c r="O20" s="21"/>
      <c r="P20" s="21"/>
      <c r="Q20" s="21"/>
    </row>
    <row r="21" spans="1:17" ht="150" customHeight="1">
      <c r="A21" s="194" t="s">
        <v>4</v>
      </c>
      <c r="B21" s="182" t="s">
        <v>324</v>
      </c>
      <c r="C21" s="182" t="s">
        <v>260</v>
      </c>
      <c r="D21" s="652"/>
      <c r="E21" s="29"/>
      <c r="F21" s="627"/>
      <c r="G21" s="21"/>
      <c r="I21" s="21"/>
      <c r="J21" s="21"/>
      <c r="K21" s="21"/>
      <c r="L21" s="21"/>
      <c r="M21" s="80"/>
      <c r="N21" s="21"/>
      <c r="O21" s="21"/>
      <c r="P21" s="21"/>
      <c r="Q21" s="21"/>
    </row>
    <row r="22" spans="1:17" ht="39" customHeight="1">
      <c r="A22" s="499" t="s">
        <v>109</v>
      </c>
      <c r="B22" s="502" t="s">
        <v>258</v>
      </c>
      <c r="C22" s="104" t="s">
        <v>334</v>
      </c>
      <c r="D22" s="653"/>
      <c r="E22" s="505"/>
      <c r="F22" s="631"/>
      <c r="G22" s="21"/>
      <c r="H22" s="21"/>
      <c r="I22" s="21"/>
      <c r="J22" s="21"/>
      <c r="K22" s="21"/>
      <c r="L22" s="21"/>
      <c r="M22" s="80"/>
      <c r="N22" s="21"/>
      <c r="O22" s="21"/>
      <c r="P22" s="21"/>
      <c r="Q22" s="21"/>
    </row>
    <row r="23" spans="1:17" ht="37.200000000000003" customHeight="1">
      <c r="A23" s="500"/>
      <c r="B23" s="503"/>
      <c r="C23" s="105" t="s">
        <v>335</v>
      </c>
      <c r="D23" s="105"/>
      <c r="E23" s="506"/>
      <c r="F23" s="632"/>
      <c r="G23" s="21"/>
      <c r="H23" s="21"/>
      <c r="I23" s="21"/>
      <c r="J23" s="21"/>
      <c r="K23" s="21"/>
      <c r="L23" s="21"/>
      <c r="M23" s="80"/>
      <c r="N23" s="21"/>
      <c r="O23" s="21"/>
      <c r="P23" s="21"/>
      <c r="Q23" s="21"/>
    </row>
    <row r="24" spans="1:17" ht="34.799999999999997" customHeight="1">
      <c r="A24" s="500"/>
      <c r="B24" s="503"/>
      <c r="C24" s="105" t="s">
        <v>261</v>
      </c>
      <c r="D24" s="105"/>
      <c r="E24" s="506"/>
      <c r="F24" s="632"/>
      <c r="G24" s="21"/>
      <c r="H24" s="21"/>
      <c r="I24" s="21"/>
      <c r="J24" s="21"/>
      <c r="K24" s="21"/>
      <c r="L24" s="21"/>
      <c r="M24" s="80"/>
      <c r="N24" s="21"/>
      <c r="O24" s="21"/>
      <c r="P24" s="21"/>
      <c r="Q24" s="21"/>
    </row>
    <row r="25" spans="1:17" ht="79.8" customHeight="1">
      <c r="A25" s="501"/>
      <c r="B25" s="504"/>
      <c r="C25" s="276" t="s">
        <v>167</v>
      </c>
      <c r="D25" s="106"/>
      <c r="E25" s="507"/>
      <c r="F25" s="633"/>
      <c r="G25" s="21"/>
      <c r="H25" s="21"/>
      <c r="I25" s="21"/>
      <c r="J25" s="21"/>
      <c r="K25" s="21"/>
      <c r="L25" s="21"/>
      <c r="M25" s="80"/>
      <c r="N25" s="21"/>
      <c r="O25" s="21"/>
      <c r="P25" s="21"/>
      <c r="Q25" s="21"/>
    </row>
    <row r="26" spans="1:17" ht="15.6">
      <c r="A26" s="634"/>
      <c r="B26" s="268"/>
      <c r="C26" s="156"/>
      <c r="D26" s="269" t="s">
        <v>86</v>
      </c>
      <c r="E26" s="270"/>
      <c r="F26" s="635"/>
      <c r="G26" s="21"/>
      <c r="H26" s="21"/>
      <c r="I26" s="21"/>
      <c r="J26" s="21"/>
      <c r="K26" s="21"/>
      <c r="L26" s="21"/>
      <c r="M26" s="80"/>
      <c r="N26" s="21"/>
      <c r="O26" s="21"/>
      <c r="P26" s="21"/>
      <c r="Q26" s="21"/>
    </row>
    <row r="27" spans="1:17">
      <c r="A27" s="190"/>
      <c r="B27" s="136"/>
      <c r="C27" s="87"/>
      <c r="D27" s="143" t="s">
        <v>87</v>
      </c>
      <c r="E27" s="36">
        <f>SUM(E19:E25)</f>
        <v>0</v>
      </c>
      <c r="F27" s="628">
        <f>SUM(F19:F25)</f>
        <v>0</v>
      </c>
      <c r="G27" s="21"/>
      <c r="H27" s="21"/>
      <c r="I27" s="79"/>
      <c r="J27" s="21"/>
      <c r="K27" s="21"/>
      <c r="L27" s="21"/>
      <c r="M27" s="21"/>
      <c r="N27" s="21"/>
      <c r="O27" s="21"/>
      <c r="P27" s="21"/>
      <c r="Q27" s="21"/>
    </row>
    <row r="28" spans="1:17">
      <c r="A28" s="193"/>
      <c r="B28" s="88"/>
      <c r="C28" s="88"/>
      <c r="D28" s="145" t="s">
        <v>88</v>
      </c>
      <c r="E28" s="184">
        <v>12</v>
      </c>
      <c r="F28" s="629">
        <v>12</v>
      </c>
      <c r="G28" s="21"/>
      <c r="H28" s="21"/>
      <c r="I28" s="21"/>
      <c r="J28" s="21"/>
      <c r="K28" s="21"/>
      <c r="L28" s="21"/>
      <c r="M28" s="21"/>
      <c r="N28" s="21"/>
      <c r="O28" s="21"/>
      <c r="P28" s="21"/>
      <c r="Q28" s="21"/>
    </row>
    <row r="29" spans="1:17">
      <c r="A29" s="190"/>
      <c r="B29" s="135"/>
      <c r="C29" s="82"/>
      <c r="D29" s="144" t="s">
        <v>89</v>
      </c>
      <c r="E29" s="185">
        <f>E27/E28</f>
        <v>0</v>
      </c>
      <c r="F29" s="630">
        <f>F27/F28</f>
        <v>0</v>
      </c>
      <c r="G29" s="21"/>
      <c r="H29" s="21"/>
      <c r="I29" s="21"/>
      <c r="J29" s="21"/>
      <c r="K29" s="21"/>
      <c r="L29" s="21"/>
      <c r="M29" s="21"/>
      <c r="N29" s="21"/>
      <c r="O29" s="21"/>
      <c r="P29" s="21"/>
      <c r="Q29" s="21"/>
    </row>
    <row r="30" spans="1:17" ht="15.6">
      <c r="A30" s="636" t="s">
        <v>61</v>
      </c>
      <c r="B30" s="271"/>
      <c r="C30" s="272"/>
      <c r="D30" s="273"/>
      <c r="E30" s="274"/>
      <c r="F30" s="637"/>
      <c r="G30" s="21"/>
      <c r="H30" s="21"/>
      <c r="I30" s="21"/>
      <c r="J30" s="21"/>
      <c r="K30" s="21"/>
      <c r="L30" s="21"/>
      <c r="M30" s="21"/>
      <c r="N30" s="21"/>
      <c r="O30" s="21"/>
      <c r="P30" s="21"/>
      <c r="Q30" s="21"/>
    </row>
    <row r="31" spans="1:17" ht="150" customHeight="1">
      <c r="A31" s="261" t="s">
        <v>111</v>
      </c>
      <c r="B31" s="266" t="s">
        <v>262</v>
      </c>
      <c r="C31" s="267" t="s">
        <v>336</v>
      </c>
      <c r="D31" s="654"/>
      <c r="E31" s="382"/>
      <c r="F31" s="638"/>
      <c r="G31" s="21"/>
      <c r="I31" s="21"/>
      <c r="J31" s="21"/>
      <c r="K31" s="21"/>
      <c r="L31" s="21"/>
      <c r="M31" s="21"/>
      <c r="N31" s="21"/>
      <c r="O31" s="21"/>
      <c r="P31" s="21"/>
      <c r="Q31" s="21"/>
    </row>
    <row r="32" spans="1:17" ht="150" customHeight="1">
      <c r="A32" s="195" t="s">
        <v>112</v>
      </c>
      <c r="B32" s="254" t="s">
        <v>263</v>
      </c>
      <c r="C32" s="254" t="s">
        <v>337</v>
      </c>
      <c r="D32" s="650"/>
      <c r="E32" s="29"/>
      <c r="F32" s="627"/>
      <c r="G32" s="21"/>
      <c r="I32" s="21"/>
      <c r="J32" s="21"/>
      <c r="K32" s="21"/>
      <c r="L32" s="21"/>
      <c r="M32" s="21"/>
      <c r="N32" s="21"/>
      <c r="O32" s="21"/>
      <c r="P32" s="21"/>
      <c r="Q32" s="21"/>
    </row>
    <row r="33" spans="1:17" ht="150" customHeight="1">
      <c r="A33" s="192" t="s">
        <v>38</v>
      </c>
      <c r="B33" s="255" t="s">
        <v>264</v>
      </c>
      <c r="C33" s="255" t="s">
        <v>338</v>
      </c>
      <c r="D33" s="650"/>
      <c r="E33" s="29"/>
      <c r="F33" s="627"/>
      <c r="G33" s="21"/>
      <c r="I33" s="21"/>
      <c r="J33" s="21"/>
      <c r="K33" s="21"/>
      <c r="L33" s="21"/>
      <c r="M33" s="21"/>
      <c r="N33" s="21"/>
      <c r="O33" s="21"/>
      <c r="P33" s="21"/>
      <c r="Q33" s="21"/>
    </row>
    <row r="34" spans="1:17" ht="15.6">
      <c r="A34" s="190"/>
      <c r="B34" s="135"/>
      <c r="C34" s="82"/>
      <c r="D34" s="155" t="s">
        <v>85</v>
      </c>
      <c r="E34" s="34"/>
      <c r="F34" s="626"/>
      <c r="G34" s="21"/>
      <c r="H34" s="21"/>
      <c r="I34" s="21"/>
      <c r="J34" s="21"/>
      <c r="K34" s="21"/>
      <c r="L34" s="21"/>
      <c r="M34" s="21"/>
      <c r="N34" s="21"/>
      <c r="O34" s="21"/>
      <c r="P34" s="21"/>
      <c r="Q34" s="21"/>
    </row>
    <row r="35" spans="1:17">
      <c r="A35" s="190"/>
      <c r="B35" s="136"/>
      <c r="C35" s="87"/>
      <c r="D35" s="143" t="s">
        <v>87</v>
      </c>
      <c r="E35" s="36">
        <f>SUM(E31:E33)</f>
        <v>0</v>
      </c>
      <c r="F35" s="628">
        <f>SUM(F31:F33)</f>
        <v>0</v>
      </c>
      <c r="G35" s="21"/>
      <c r="H35" s="21"/>
      <c r="I35" s="21"/>
      <c r="J35" s="21"/>
      <c r="K35" s="21"/>
      <c r="L35" s="21"/>
      <c r="M35" s="21"/>
      <c r="N35" s="21"/>
      <c r="O35" s="21"/>
      <c r="P35" s="21"/>
      <c r="Q35" s="21"/>
    </row>
    <row r="36" spans="1:17">
      <c r="A36" s="193"/>
      <c r="B36" s="88"/>
      <c r="C36" s="88"/>
      <c r="D36" s="145" t="s">
        <v>88</v>
      </c>
      <c r="E36" s="184">
        <v>9</v>
      </c>
      <c r="F36" s="629">
        <v>9</v>
      </c>
      <c r="G36" s="21"/>
      <c r="H36" s="21"/>
      <c r="I36" s="21"/>
      <c r="J36" s="21"/>
      <c r="K36" s="21"/>
      <c r="L36" s="21"/>
      <c r="M36" s="21"/>
      <c r="N36" s="21"/>
      <c r="O36" s="21"/>
      <c r="P36" s="21"/>
      <c r="Q36" s="21"/>
    </row>
    <row r="37" spans="1:17">
      <c r="A37" s="190"/>
      <c r="B37" s="135"/>
      <c r="C37" s="82"/>
      <c r="D37" s="144" t="s">
        <v>89</v>
      </c>
      <c r="E37" s="185">
        <f>E35/E36</f>
        <v>0</v>
      </c>
      <c r="F37" s="630">
        <f>F35/F36</f>
        <v>0</v>
      </c>
      <c r="G37" s="21"/>
      <c r="H37" s="21"/>
      <c r="I37" s="21"/>
      <c r="J37" s="21"/>
      <c r="K37" s="21"/>
      <c r="L37" s="21"/>
      <c r="M37" s="21"/>
      <c r="N37" s="21"/>
      <c r="O37" s="21"/>
      <c r="P37" s="21"/>
      <c r="Q37" s="21"/>
    </row>
    <row r="38" spans="1:17" s="1" customFormat="1" ht="15.6">
      <c r="A38" s="215" t="s">
        <v>57</v>
      </c>
      <c r="B38" s="135"/>
      <c r="C38" s="82"/>
      <c r="D38" s="33"/>
      <c r="E38" s="76"/>
      <c r="F38" s="639"/>
      <c r="G38" s="22"/>
      <c r="H38" s="22"/>
      <c r="I38" s="22"/>
      <c r="J38" s="22"/>
      <c r="K38" s="22"/>
      <c r="L38" s="22"/>
      <c r="M38" s="22"/>
      <c r="N38" s="22"/>
      <c r="O38" s="22"/>
      <c r="P38" s="22"/>
      <c r="Q38" s="22"/>
    </row>
    <row r="39" spans="1:17" ht="150" customHeight="1">
      <c r="A39" s="192" t="s">
        <v>5</v>
      </c>
      <c r="B39" s="182" t="s">
        <v>325</v>
      </c>
      <c r="C39" s="182" t="s">
        <v>339</v>
      </c>
      <c r="D39" s="650"/>
      <c r="E39" s="29"/>
      <c r="F39" s="627"/>
      <c r="G39" s="21"/>
      <c r="H39" s="22"/>
      <c r="I39" s="81"/>
      <c r="J39" s="21"/>
      <c r="K39" s="21"/>
      <c r="L39" s="21"/>
      <c r="M39" s="21"/>
      <c r="N39" s="21"/>
      <c r="O39" s="21"/>
      <c r="P39" s="21"/>
      <c r="Q39" s="21"/>
    </row>
    <row r="40" spans="1:17" ht="150" customHeight="1">
      <c r="A40" s="192" t="s">
        <v>6</v>
      </c>
      <c r="B40" s="182" t="s">
        <v>265</v>
      </c>
      <c r="C40" s="182" t="s">
        <v>340</v>
      </c>
      <c r="D40" s="650"/>
      <c r="E40" s="29"/>
      <c r="F40" s="627"/>
      <c r="G40" s="21"/>
      <c r="I40" s="21"/>
      <c r="J40" s="21"/>
      <c r="K40" s="21"/>
      <c r="L40" s="21"/>
      <c r="M40" s="21"/>
      <c r="N40" s="21"/>
      <c r="O40" s="21"/>
      <c r="P40" s="21"/>
      <c r="Q40" s="21"/>
    </row>
    <row r="41" spans="1:17" ht="15.6">
      <c r="A41" s="196"/>
      <c r="B41" s="135"/>
      <c r="C41" s="82"/>
      <c r="D41" s="155" t="s">
        <v>84</v>
      </c>
      <c r="E41" s="34"/>
      <c r="F41" s="626"/>
      <c r="G41" s="21"/>
      <c r="H41" s="21"/>
      <c r="I41" s="21"/>
      <c r="J41" s="21"/>
      <c r="K41" s="21"/>
      <c r="L41" s="21"/>
      <c r="M41" s="21"/>
      <c r="N41" s="21"/>
      <c r="O41" s="21"/>
      <c r="P41" s="21"/>
      <c r="Q41" s="21"/>
    </row>
    <row r="42" spans="1:17">
      <c r="A42" s="190"/>
      <c r="B42" s="136"/>
      <c r="C42" s="87"/>
      <c r="D42" s="143" t="s">
        <v>87</v>
      </c>
      <c r="E42" s="36">
        <f>SUM(E39:E40)</f>
        <v>0</v>
      </c>
      <c r="F42" s="628">
        <f>SUM(F39:F40)</f>
        <v>0</v>
      </c>
      <c r="G42" s="21"/>
      <c r="H42" s="21"/>
      <c r="I42" s="21"/>
      <c r="J42" s="21"/>
      <c r="K42" s="21"/>
      <c r="L42" s="21"/>
      <c r="M42" s="21"/>
      <c r="N42" s="21"/>
      <c r="O42" s="21"/>
      <c r="P42" s="21"/>
      <c r="Q42" s="21"/>
    </row>
    <row r="43" spans="1:17" s="1" customFormat="1">
      <c r="A43" s="193"/>
      <c r="B43" s="88"/>
      <c r="C43" s="88"/>
      <c r="D43" s="145" t="s">
        <v>88</v>
      </c>
      <c r="E43" s="184">
        <v>6</v>
      </c>
      <c r="F43" s="629">
        <v>6</v>
      </c>
      <c r="G43" s="22"/>
      <c r="H43" s="22"/>
      <c r="I43" s="22"/>
      <c r="J43" s="22"/>
      <c r="K43" s="22"/>
      <c r="L43" s="22"/>
      <c r="M43" s="22"/>
      <c r="N43" s="22"/>
      <c r="O43" s="22"/>
      <c r="P43" s="22"/>
      <c r="Q43" s="22"/>
    </row>
    <row r="44" spans="1:17">
      <c r="A44" s="190"/>
      <c r="B44" s="135"/>
      <c r="C44" s="82"/>
      <c r="D44" s="144" t="s">
        <v>89</v>
      </c>
      <c r="E44" s="185">
        <f>E42/E43</f>
        <v>0</v>
      </c>
      <c r="F44" s="630">
        <f>F42/F43</f>
        <v>0</v>
      </c>
      <c r="G44" s="21"/>
      <c r="H44" s="21"/>
      <c r="I44" s="21"/>
      <c r="J44" s="21"/>
      <c r="K44" s="21"/>
      <c r="L44" s="21"/>
      <c r="M44" s="21"/>
      <c r="N44" s="21"/>
      <c r="O44" s="21"/>
      <c r="P44" s="21"/>
      <c r="Q44" s="21"/>
    </row>
    <row r="45" spans="1:17" ht="15.6">
      <c r="A45" s="215" t="s">
        <v>62</v>
      </c>
      <c r="B45" s="135"/>
      <c r="C45" s="82"/>
      <c r="D45" s="33"/>
      <c r="E45" s="34"/>
      <c r="F45" s="626"/>
      <c r="G45" s="21"/>
      <c r="H45" s="21"/>
      <c r="I45" s="21"/>
      <c r="J45" s="21"/>
      <c r="K45" s="21"/>
      <c r="L45" s="21"/>
      <c r="M45" s="21"/>
      <c r="N45" s="21"/>
      <c r="O45" s="21"/>
      <c r="P45" s="21"/>
      <c r="Q45" s="21"/>
    </row>
    <row r="46" spans="1:17" ht="150" customHeight="1">
      <c r="A46" s="195" t="s">
        <v>113</v>
      </c>
      <c r="B46" s="182" t="s">
        <v>266</v>
      </c>
      <c r="C46" s="255" t="s">
        <v>341</v>
      </c>
      <c r="D46" s="650"/>
      <c r="E46" s="29"/>
      <c r="F46" s="627"/>
      <c r="G46" s="21"/>
      <c r="H46" s="22"/>
      <c r="I46" s="21"/>
      <c r="J46" s="21"/>
      <c r="K46" s="21"/>
      <c r="L46" s="21"/>
      <c r="M46" s="21"/>
      <c r="N46" s="21"/>
      <c r="O46" s="21"/>
      <c r="P46" s="21"/>
      <c r="Q46" s="21"/>
    </row>
    <row r="47" spans="1:17" ht="150" customHeight="1">
      <c r="A47" s="197" t="s">
        <v>13</v>
      </c>
      <c r="B47" s="182" t="s">
        <v>267</v>
      </c>
      <c r="C47" s="255" t="s">
        <v>342</v>
      </c>
      <c r="D47" s="650"/>
      <c r="E47" s="29"/>
      <c r="F47" s="627"/>
      <c r="G47" s="21"/>
      <c r="I47" s="21"/>
      <c r="J47" s="21"/>
      <c r="K47" s="21"/>
      <c r="L47" s="21"/>
      <c r="M47" s="21"/>
      <c r="N47" s="21"/>
      <c r="O47" s="21"/>
      <c r="P47" s="21"/>
      <c r="Q47" s="21"/>
    </row>
    <row r="48" spans="1:17" ht="15.6">
      <c r="A48" s="196"/>
      <c r="B48" s="135"/>
      <c r="C48" s="156"/>
      <c r="D48" s="155" t="s">
        <v>83</v>
      </c>
      <c r="E48" s="34"/>
      <c r="F48" s="626"/>
      <c r="G48" s="21"/>
      <c r="H48" s="21"/>
      <c r="I48" s="21"/>
      <c r="J48" s="21"/>
      <c r="K48" s="21"/>
      <c r="L48" s="21"/>
      <c r="M48" s="21"/>
      <c r="N48" s="21"/>
      <c r="O48" s="21"/>
      <c r="P48" s="21"/>
      <c r="Q48" s="21"/>
    </row>
    <row r="49" spans="1:17" s="1" customFormat="1" ht="14.25" customHeight="1">
      <c r="A49" s="190"/>
      <c r="B49" s="136"/>
      <c r="C49" s="87"/>
      <c r="D49" s="143" t="s">
        <v>87</v>
      </c>
      <c r="E49" s="36">
        <f>SUM(E46:E47)</f>
        <v>0</v>
      </c>
      <c r="F49" s="628">
        <f>SUM(F46:F47)</f>
        <v>0</v>
      </c>
      <c r="G49" s="27"/>
      <c r="H49" s="27"/>
      <c r="I49" s="27"/>
      <c r="J49" s="27"/>
      <c r="K49" s="27"/>
      <c r="L49" s="27"/>
      <c r="M49" s="27"/>
      <c r="N49" s="27"/>
      <c r="O49" s="22"/>
      <c r="P49" s="22"/>
      <c r="Q49" s="22"/>
    </row>
    <row r="50" spans="1:17">
      <c r="A50" s="193"/>
      <c r="B50" s="88"/>
      <c r="C50" s="88"/>
      <c r="D50" s="145" t="s">
        <v>88</v>
      </c>
      <c r="E50" s="184">
        <v>6</v>
      </c>
      <c r="F50" s="629">
        <v>6</v>
      </c>
      <c r="G50" s="21"/>
      <c r="H50" s="21"/>
      <c r="I50" s="21"/>
      <c r="J50" s="21"/>
      <c r="K50" s="21"/>
      <c r="L50" s="21"/>
      <c r="M50" s="21"/>
      <c r="N50" s="21"/>
      <c r="O50" s="21"/>
      <c r="P50" s="21"/>
      <c r="Q50" s="21"/>
    </row>
    <row r="51" spans="1:17">
      <c r="A51" s="190"/>
      <c r="B51" s="135"/>
      <c r="C51" s="82"/>
      <c r="D51" s="144" t="s">
        <v>89</v>
      </c>
      <c r="E51" s="185">
        <f>E49/E50</f>
        <v>0</v>
      </c>
      <c r="F51" s="630">
        <f>F49/F50</f>
        <v>0</v>
      </c>
      <c r="G51" s="21"/>
      <c r="H51" s="21"/>
      <c r="I51" s="21"/>
      <c r="J51" s="21"/>
      <c r="K51" s="21"/>
      <c r="L51" s="21"/>
      <c r="M51" s="21"/>
      <c r="N51" s="21"/>
      <c r="O51" s="21"/>
      <c r="P51" s="21"/>
      <c r="Q51" s="21"/>
    </row>
    <row r="52" spans="1:17" ht="15.6">
      <c r="A52" s="215" t="s">
        <v>63</v>
      </c>
      <c r="B52" s="135"/>
      <c r="C52" s="82"/>
      <c r="D52" s="33"/>
      <c r="E52" s="34"/>
      <c r="F52" s="626"/>
      <c r="G52" s="21"/>
      <c r="H52" s="21"/>
      <c r="I52" s="21"/>
      <c r="J52" s="21"/>
      <c r="K52" s="21"/>
      <c r="L52" s="21"/>
      <c r="M52" s="21"/>
      <c r="N52" s="21"/>
      <c r="O52" s="21"/>
      <c r="P52" s="21"/>
      <c r="Q52" s="21"/>
    </row>
    <row r="53" spans="1:17" ht="191.25" customHeight="1">
      <c r="A53" s="192" t="s">
        <v>7</v>
      </c>
      <c r="B53" s="182" t="s">
        <v>268</v>
      </c>
      <c r="C53" s="182" t="s">
        <v>269</v>
      </c>
      <c r="D53" s="650"/>
      <c r="E53" s="29"/>
      <c r="F53" s="627"/>
      <c r="G53" s="21"/>
      <c r="H53" s="21"/>
      <c r="I53" s="21"/>
      <c r="J53" s="21"/>
      <c r="K53" s="21"/>
      <c r="L53" s="21"/>
      <c r="M53" s="21"/>
      <c r="N53" s="21"/>
      <c r="O53" s="21"/>
      <c r="P53" s="21"/>
      <c r="Q53" s="21"/>
    </row>
    <row r="54" spans="1:17" ht="157.80000000000001" customHeight="1">
      <c r="A54" s="192" t="s">
        <v>64</v>
      </c>
      <c r="B54" s="182" t="s">
        <v>270</v>
      </c>
      <c r="C54" s="255" t="s">
        <v>343</v>
      </c>
      <c r="D54" s="650"/>
      <c r="E54" s="29"/>
      <c r="F54" s="627"/>
      <c r="G54" s="21"/>
      <c r="I54" s="21"/>
      <c r="J54" s="21"/>
      <c r="K54" s="21"/>
      <c r="L54" s="21"/>
      <c r="M54" s="21"/>
      <c r="N54" s="21"/>
      <c r="O54" s="21"/>
      <c r="P54" s="21"/>
      <c r="Q54" s="21"/>
    </row>
    <row r="55" spans="1:17" ht="15.6">
      <c r="A55" s="190"/>
      <c r="B55" s="135"/>
      <c r="C55" s="156"/>
      <c r="D55" s="155" t="s">
        <v>82</v>
      </c>
      <c r="E55" s="383"/>
      <c r="F55" s="640"/>
      <c r="G55" s="21"/>
      <c r="H55" s="21"/>
      <c r="I55" s="21"/>
      <c r="J55" s="21"/>
      <c r="K55" s="21"/>
      <c r="L55" s="21"/>
      <c r="M55" s="21"/>
      <c r="N55" s="21"/>
      <c r="O55" s="21"/>
      <c r="P55" s="21"/>
      <c r="Q55" s="21"/>
    </row>
    <row r="56" spans="1:17">
      <c r="A56" s="190"/>
      <c r="B56" s="136"/>
      <c r="C56" s="87"/>
      <c r="D56" s="143" t="s">
        <v>87</v>
      </c>
      <c r="E56" s="36">
        <f>SUM(E53:E54)</f>
        <v>0</v>
      </c>
      <c r="F56" s="628">
        <f>SUM(F53:F54)</f>
        <v>0</v>
      </c>
      <c r="G56" s="21"/>
      <c r="H56" s="21"/>
      <c r="I56" s="21"/>
      <c r="J56" s="21"/>
      <c r="K56" s="21"/>
      <c r="L56" s="21"/>
      <c r="M56" s="21"/>
      <c r="N56" s="21"/>
      <c r="O56" s="21"/>
      <c r="P56" s="21"/>
      <c r="Q56" s="21"/>
    </row>
    <row r="57" spans="1:17" s="1" customFormat="1">
      <c r="A57" s="198"/>
      <c r="B57" s="146"/>
      <c r="C57" s="146"/>
      <c r="D57" s="145" t="s">
        <v>88</v>
      </c>
      <c r="E57" s="184">
        <v>6</v>
      </c>
      <c r="F57" s="629">
        <v>6</v>
      </c>
      <c r="G57" s="22"/>
      <c r="H57" s="22"/>
      <c r="I57" s="22"/>
      <c r="J57" s="22"/>
      <c r="K57" s="22"/>
      <c r="L57" s="22"/>
      <c r="M57" s="22"/>
      <c r="N57" s="22"/>
      <c r="O57" s="22"/>
      <c r="P57" s="22"/>
      <c r="Q57" s="22"/>
    </row>
    <row r="58" spans="1:17">
      <c r="A58" s="189"/>
      <c r="B58" s="148"/>
      <c r="C58" s="149"/>
      <c r="D58" s="144" t="s">
        <v>89</v>
      </c>
      <c r="E58" s="185">
        <f>E56/E57</f>
        <v>0</v>
      </c>
      <c r="F58" s="630">
        <f>F56/F57</f>
        <v>0</v>
      </c>
      <c r="G58" s="21"/>
      <c r="H58" s="21"/>
      <c r="I58" s="21"/>
      <c r="J58" s="21"/>
      <c r="K58" s="21"/>
      <c r="L58" s="21"/>
      <c r="M58" s="21"/>
      <c r="N58" s="21"/>
      <c r="O58" s="21"/>
      <c r="P58" s="21"/>
      <c r="Q58" s="21"/>
    </row>
    <row r="59" spans="1:17">
      <c r="A59" s="189"/>
      <c r="B59" s="148"/>
      <c r="C59" s="149"/>
      <c r="D59" s="144"/>
      <c r="E59" s="152"/>
      <c r="F59" s="641"/>
      <c r="G59" s="21"/>
      <c r="H59" s="21"/>
      <c r="I59" s="21"/>
      <c r="J59" s="21"/>
      <c r="K59" s="21"/>
      <c r="L59" s="21"/>
      <c r="M59" s="21"/>
      <c r="N59" s="21"/>
      <c r="O59" s="21"/>
      <c r="P59" s="21"/>
      <c r="Q59" s="21"/>
    </row>
    <row r="60" spans="1:17" ht="15.6">
      <c r="A60" s="189"/>
      <c r="B60" s="148"/>
      <c r="C60" s="149"/>
      <c r="D60" s="155" t="s">
        <v>81</v>
      </c>
      <c r="E60" s="153"/>
      <c r="F60" s="642"/>
      <c r="G60" s="21"/>
      <c r="H60" s="21"/>
      <c r="I60" s="21"/>
      <c r="J60" s="21"/>
      <c r="K60" s="21"/>
      <c r="L60" s="21"/>
      <c r="M60" s="21"/>
      <c r="N60" s="21"/>
      <c r="O60" s="21"/>
      <c r="P60" s="21"/>
      <c r="Q60" s="21"/>
    </row>
    <row r="61" spans="1:17">
      <c r="A61" s="189"/>
      <c r="B61" s="150"/>
      <c r="C61" s="151"/>
      <c r="D61" s="143" t="s">
        <v>87</v>
      </c>
      <c r="E61" s="36">
        <f>E15+E27+E35+E42+E49+E56</f>
        <v>0</v>
      </c>
      <c r="F61" s="628">
        <f>F15+F27+F35+F42+F49+F56</f>
        <v>0</v>
      </c>
      <c r="G61" s="21"/>
      <c r="H61" s="21"/>
      <c r="I61" s="21"/>
      <c r="J61" s="21"/>
      <c r="K61" s="21"/>
      <c r="L61" s="21"/>
      <c r="M61" s="21"/>
      <c r="N61" s="21"/>
      <c r="O61" s="21"/>
      <c r="P61" s="21"/>
      <c r="Q61" s="21"/>
    </row>
    <row r="62" spans="1:17">
      <c r="A62" s="189"/>
      <c r="B62" s="150"/>
      <c r="C62" s="151"/>
      <c r="D62" s="145" t="s">
        <v>88</v>
      </c>
      <c r="E62" s="184">
        <f>E16+E28+E36+E43+E50+E57</f>
        <v>51</v>
      </c>
      <c r="F62" s="629">
        <f>F16+F28+F36+F43+F50+F57</f>
        <v>51</v>
      </c>
      <c r="G62" s="21"/>
      <c r="H62" s="21"/>
      <c r="I62" s="21"/>
      <c r="J62" s="21"/>
      <c r="K62" s="21"/>
      <c r="L62" s="21"/>
      <c r="M62" s="21"/>
      <c r="N62" s="21"/>
      <c r="O62" s="21"/>
      <c r="P62" s="21"/>
      <c r="Q62" s="21"/>
    </row>
    <row r="63" spans="1:17" s="84" customFormat="1">
      <c r="A63" s="198"/>
      <c r="B63" s="146"/>
      <c r="C63" s="146"/>
      <c r="D63" s="144" t="s">
        <v>89</v>
      </c>
      <c r="E63" s="185">
        <f>E61/E62</f>
        <v>0</v>
      </c>
      <c r="F63" s="630">
        <f>F61/F62</f>
        <v>0</v>
      </c>
      <c r="G63" s="22"/>
      <c r="H63" s="22"/>
      <c r="I63" s="22"/>
      <c r="J63" s="22"/>
      <c r="K63" s="22"/>
      <c r="L63" s="22"/>
      <c r="M63" s="22"/>
      <c r="N63" s="22"/>
      <c r="O63" s="22"/>
      <c r="P63" s="22"/>
      <c r="Q63" s="22"/>
    </row>
    <row r="64" spans="1:17" ht="8.1" customHeight="1" thickBot="1">
      <c r="A64" s="643"/>
      <c r="B64" s="644"/>
      <c r="C64" s="645"/>
      <c r="D64" s="646"/>
      <c r="E64" s="647"/>
      <c r="F64" s="648"/>
      <c r="G64" s="21"/>
      <c r="H64" s="21"/>
      <c r="I64" s="21"/>
      <c r="J64" s="21"/>
      <c r="K64" s="21"/>
      <c r="L64" s="21"/>
      <c r="M64" s="21"/>
      <c r="N64" s="21"/>
      <c r="O64" s="21"/>
      <c r="P64" s="21"/>
      <c r="Q64" s="21"/>
    </row>
    <row r="65" spans="1:17">
      <c r="G65" s="21"/>
      <c r="H65" s="21"/>
      <c r="I65" s="21"/>
      <c r="J65" s="21"/>
      <c r="K65" s="21"/>
      <c r="L65" s="21"/>
      <c r="M65" s="21"/>
      <c r="N65" s="21"/>
      <c r="O65" s="21"/>
      <c r="P65" s="21"/>
      <c r="Q65" s="21"/>
    </row>
    <row r="66" spans="1:17">
      <c r="F66" s="21"/>
      <c r="G66" s="21"/>
      <c r="H66" s="21"/>
      <c r="I66" s="21"/>
      <c r="J66" s="21"/>
      <c r="K66" s="21"/>
      <c r="L66" s="21"/>
      <c r="M66" s="21"/>
      <c r="N66" s="21"/>
      <c r="O66" s="21"/>
      <c r="P66" s="21"/>
      <c r="Q66" s="21"/>
    </row>
    <row r="67" spans="1:17">
      <c r="A67" s="199" t="s">
        <v>0</v>
      </c>
      <c r="F67" s="21"/>
      <c r="G67" s="21"/>
      <c r="H67" s="21"/>
      <c r="I67" s="21"/>
      <c r="J67" s="21"/>
      <c r="K67" s="21"/>
      <c r="L67" s="21"/>
      <c r="M67" s="21"/>
      <c r="N67" s="21"/>
      <c r="O67" s="21"/>
      <c r="P67" s="21"/>
      <c r="Q67" s="21"/>
    </row>
    <row r="68" spans="1:17">
      <c r="A68" s="204"/>
      <c r="F68" s="21"/>
      <c r="G68" s="21"/>
      <c r="H68" s="21"/>
      <c r="I68" s="21"/>
      <c r="J68" s="21"/>
      <c r="K68" s="21"/>
      <c r="L68" s="21"/>
      <c r="M68" s="21"/>
      <c r="N68" s="21"/>
      <c r="O68" s="21"/>
      <c r="P68" s="21"/>
      <c r="Q68" s="21"/>
    </row>
    <row r="69" spans="1:17">
      <c r="A69" s="204"/>
    </row>
    <row r="70" spans="1:17">
      <c r="A70" s="204"/>
    </row>
    <row r="71" spans="1:17">
      <c r="A71" s="204"/>
    </row>
    <row r="72" spans="1:17">
      <c r="A72" s="204"/>
    </row>
    <row r="73" spans="1:17">
      <c r="A73" s="204"/>
    </row>
    <row r="74" spans="1:17">
      <c r="A74" s="204"/>
    </row>
    <row r="75" spans="1:17">
      <c r="A75" s="204"/>
    </row>
    <row r="76" spans="1:17">
      <c r="A76" s="204"/>
    </row>
  </sheetData>
  <customSheetViews>
    <customSheetView guid="{0FB14158-E61A-11D4-BB3D-0050DA9A47DF}" showRuler="0" topLeftCell="A48">
      <selection activeCell="F41" sqref="F41"/>
      <pageMargins left="0.75" right="0.75" top="1" bottom="1" header="0.5" footer="0.5"/>
      <printOptions horizontalCentered="1"/>
      <pageSetup fitToHeight="2" orientation="portrait" cellComments="atEnd" r:id="rId1"/>
      <headerFooter alignWithMargins="0"/>
    </customSheetView>
  </customSheetViews>
  <mergeCells count="13">
    <mergeCell ref="A22:A25"/>
    <mergeCell ref="E5:F5"/>
    <mergeCell ref="B22:B25"/>
    <mergeCell ref="E22:E25"/>
    <mergeCell ref="F22:F25"/>
    <mergeCell ref="D7:F7"/>
    <mergeCell ref="D6:F6"/>
    <mergeCell ref="A8:B8"/>
    <mergeCell ref="C3:C4"/>
    <mergeCell ref="E2:F2"/>
    <mergeCell ref="E1:F1"/>
    <mergeCell ref="E3:F3"/>
    <mergeCell ref="E4:F4"/>
  </mergeCells>
  <phoneticPr fontId="0" type="noConversion"/>
  <conditionalFormatting sqref="E11:F13 E31:F33 E39:F40 E46:F47 E53:F54 E19:F25">
    <cfRule type="cellIs" dxfId="14" priority="6" operator="equal">
      <formula>1</formula>
    </cfRule>
  </conditionalFormatting>
  <conditionalFormatting sqref="E11:F13 E31:F33 E39:F40 E46:F47 E53:F54 E19:F25">
    <cfRule type="cellIs" dxfId="13" priority="5" operator="equal">
      <formula>2</formula>
    </cfRule>
  </conditionalFormatting>
  <conditionalFormatting sqref="E11:F13 E31:F33 E39:F40 E46:F47 E53:F54 E19:F25">
    <cfRule type="cellIs" dxfId="12" priority="4" operator="equal">
      <formula>3</formula>
    </cfRule>
  </conditionalFormatting>
  <conditionalFormatting sqref="E14:F14">
    <cfRule type="cellIs" dxfId="11" priority="3" operator="equal">
      <formula>1</formula>
    </cfRule>
  </conditionalFormatting>
  <conditionalFormatting sqref="E14:F14">
    <cfRule type="cellIs" dxfId="10" priority="2" operator="equal">
      <formula>2</formula>
    </cfRule>
  </conditionalFormatting>
  <conditionalFormatting sqref="E14:F14">
    <cfRule type="cellIs" dxfId="9" priority="1" operator="equal">
      <formula>3</formula>
    </cfRule>
  </conditionalFormatting>
  <dataValidations count="1">
    <dataValidation type="list" allowBlank="1" showInputMessage="1" showErrorMessage="1" sqref="E53:F54 E46:F47 E11:F14 E19:F22 E31:F33 E39:F40" xr:uid="{00000000-0002-0000-0500-000000000000}">
      <formula1>"1,2,3"</formula1>
    </dataValidation>
  </dataValidations>
  <hyperlinks>
    <hyperlink ref="D7" r:id="rId2" xr:uid="{00000000-0004-0000-0500-000000000000}"/>
  </hyperlinks>
  <printOptions horizontalCentered="1"/>
  <pageMargins left="0.25" right="0.25" top="0.25" bottom="0.25" header="0.3" footer="0.05"/>
  <pageSetup paperSize="9" scale="54" fitToHeight="0" orientation="landscape" r:id="rId3"/>
  <headerFooter alignWithMargins="0">
    <oddFooter>&amp;LYFAI-RM/PC-FR-08-02 / Rev 05 
(30-October-2020)&amp;CYanfeng Automotive Interiors. 
 Proprietary and Confidential&amp;RPage &amp;P of &amp;N</oddFooter>
  </headerFooter>
  <rowBreaks count="1" manualBreakCount="1">
    <brk id="39" max="5" man="1"/>
  </rowBreaks>
  <drawing r:id="rId4"/>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3">
    <tabColor indexed="11"/>
    <pageSetUpPr fitToPage="1"/>
  </sheetPr>
  <dimension ref="A1:I135"/>
  <sheetViews>
    <sheetView showGridLines="0" view="pageBreakPreview" zoomScale="60" zoomScaleNormal="70" workbookViewId="0">
      <selection activeCell="D1" sqref="D1:D1048576"/>
    </sheetView>
  </sheetViews>
  <sheetFormatPr defaultColWidth="9.109375" defaultRowHeight="13.2"/>
  <cols>
    <col min="1" max="1" width="8.6640625" style="200" customWidth="1"/>
    <col min="2" max="2" width="50.77734375" style="93" customWidth="1"/>
    <col min="3" max="3" width="100.77734375" style="93" customWidth="1"/>
    <col min="4" max="4" width="80.77734375" style="93" customWidth="1"/>
    <col min="5" max="6" width="13.6640625" style="16" customWidth="1"/>
    <col min="7" max="7" width="1.88671875" style="16" customWidth="1"/>
    <col min="8" max="8" width="24" style="16" customWidth="1"/>
    <col min="9" max="16384" width="9.109375" style="16"/>
  </cols>
  <sheetData>
    <row r="1" spans="1:9" ht="15.75" customHeight="1">
      <c r="A1" s="187"/>
      <c r="B1" s="175"/>
      <c r="C1" s="176"/>
      <c r="D1" s="177"/>
      <c r="E1" s="518"/>
      <c r="F1" s="519"/>
    </row>
    <row r="2" spans="1:9">
      <c r="A2" s="188"/>
      <c r="B2" s="148"/>
      <c r="C2" s="149"/>
      <c r="D2" s="178" t="s">
        <v>14</v>
      </c>
      <c r="E2" s="497">
        <f>Summary!B5</f>
        <v>0</v>
      </c>
      <c r="F2" s="655"/>
    </row>
    <row r="3" spans="1:9" ht="12.75" customHeight="1">
      <c r="A3" s="188"/>
      <c r="B3" s="148"/>
      <c r="C3" s="496" t="s">
        <v>149</v>
      </c>
      <c r="D3" s="178" t="s">
        <v>15</v>
      </c>
      <c r="E3" s="497">
        <f>Summary!B8</f>
        <v>0</v>
      </c>
      <c r="F3" s="655"/>
    </row>
    <row r="4" spans="1:9" ht="12.75" customHeight="1">
      <c r="A4" s="188"/>
      <c r="B4" s="148"/>
      <c r="C4" s="496"/>
      <c r="D4" s="178" t="s">
        <v>76</v>
      </c>
      <c r="E4" s="498">
        <f>Summary!H5</f>
        <v>0</v>
      </c>
      <c r="F4" s="655"/>
    </row>
    <row r="5" spans="1:9">
      <c r="A5" s="188"/>
      <c r="B5" s="148"/>
      <c r="C5" s="149"/>
      <c r="D5" s="370" t="s">
        <v>34</v>
      </c>
      <c r="E5" s="514">
        <f>Summary!H6</f>
        <v>0</v>
      </c>
      <c r="F5" s="656"/>
    </row>
    <row r="6" spans="1:9" ht="13.5" customHeight="1">
      <c r="A6" s="189"/>
      <c r="B6" s="148"/>
      <c r="C6" s="372"/>
      <c r="D6" s="515" t="s">
        <v>139</v>
      </c>
      <c r="E6" s="515"/>
      <c r="F6" s="657"/>
    </row>
    <row r="7" spans="1:9" ht="13.5" customHeight="1">
      <c r="A7" s="362"/>
      <c r="B7" s="371"/>
      <c r="C7" s="373"/>
      <c r="D7" s="516" t="s">
        <v>159</v>
      </c>
      <c r="E7" s="517"/>
      <c r="F7" s="658"/>
    </row>
    <row r="8" spans="1:9" ht="41.25" customHeight="1">
      <c r="A8" s="659" t="s">
        <v>380</v>
      </c>
      <c r="B8" s="513"/>
      <c r="C8" s="363" t="s">
        <v>39</v>
      </c>
      <c r="D8" s="364" t="s">
        <v>378</v>
      </c>
      <c r="E8" s="365" t="s">
        <v>140</v>
      </c>
      <c r="F8" s="624" t="s">
        <v>80</v>
      </c>
      <c r="G8"/>
      <c r="H8" s="234"/>
    </row>
    <row r="9" spans="1:9" ht="6" customHeight="1">
      <c r="A9" s="660"/>
      <c r="B9" s="538"/>
      <c r="C9" s="539"/>
      <c r="D9" s="540"/>
      <c r="E9" s="539"/>
      <c r="F9" s="661"/>
      <c r="G9"/>
    </row>
    <row r="10" spans="1:9" ht="47.25" customHeight="1">
      <c r="A10" s="662" t="s">
        <v>66</v>
      </c>
      <c r="B10" s="367"/>
      <c r="C10" s="367"/>
      <c r="D10" s="367"/>
      <c r="E10" s="368"/>
      <c r="F10" s="663"/>
      <c r="G10" s="23"/>
      <c r="H10" s="23"/>
      <c r="I10" s="23"/>
    </row>
    <row r="11" spans="1:9" ht="129.75" customHeight="1">
      <c r="A11" s="195" t="s">
        <v>114</v>
      </c>
      <c r="B11" s="255" t="s">
        <v>283</v>
      </c>
      <c r="C11" s="182" t="s">
        <v>344</v>
      </c>
      <c r="D11" s="183"/>
      <c r="E11" s="29"/>
      <c r="F11" s="627"/>
      <c r="G11" s="23"/>
      <c r="I11" s="23"/>
    </row>
    <row r="12" spans="1:9" ht="144.75" customHeight="1">
      <c r="A12" s="197" t="s">
        <v>67</v>
      </c>
      <c r="B12" s="182" t="s">
        <v>284</v>
      </c>
      <c r="C12" s="182" t="s">
        <v>285</v>
      </c>
      <c r="D12" s="183"/>
      <c r="E12" s="29"/>
      <c r="F12" s="627"/>
      <c r="G12" s="21"/>
      <c r="I12" s="23"/>
    </row>
    <row r="13" spans="1:9" ht="15.6">
      <c r="A13" s="664"/>
      <c r="B13" s="161"/>
      <c r="C13" s="161"/>
      <c r="D13" s="528" t="s">
        <v>92</v>
      </c>
      <c r="E13" s="368"/>
      <c r="F13" s="663"/>
      <c r="H13" s="23"/>
      <c r="I13" s="23"/>
    </row>
    <row r="14" spans="1:9">
      <c r="A14" s="665"/>
      <c r="B14" s="86"/>
      <c r="C14" s="86"/>
      <c r="D14" s="529" t="s">
        <v>87</v>
      </c>
      <c r="E14" s="36">
        <f>SUM(E11:E12)</f>
        <v>0</v>
      </c>
      <c r="F14" s="628">
        <f>SUM(F11:F12)</f>
        <v>0</v>
      </c>
      <c r="G14" s="21"/>
      <c r="H14" s="23"/>
      <c r="I14" s="23"/>
    </row>
    <row r="15" spans="1:9" s="17" customFormat="1">
      <c r="A15" s="666"/>
      <c r="B15" s="94"/>
      <c r="C15" s="94"/>
      <c r="D15" s="530" t="s">
        <v>88</v>
      </c>
      <c r="E15" s="184">
        <v>6</v>
      </c>
      <c r="F15" s="629">
        <v>6</v>
      </c>
      <c r="G15" s="21"/>
      <c r="H15" s="24"/>
      <c r="I15" s="24"/>
    </row>
    <row r="16" spans="1:9">
      <c r="A16" s="665"/>
      <c r="B16" s="92"/>
      <c r="C16" s="92"/>
      <c r="D16" s="531" t="s">
        <v>89</v>
      </c>
      <c r="E16" s="535">
        <f>E14/E15</f>
        <v>0</v>
      </c>
      <c r="F16" s="667">
        <f>F14/F15</f>
        <v>0</v>
      </c>
      <c r="G16" s="21"/>
      <c r="H16" s="23"/>
      <c r="I16" s="23"/>
    </row>
    <row r="17" spans="1:9" ht="15.6">
      <c r="A17" s="636" t="s">
        <v>68</v>
      </c>
      <c r="B17" s="536"/>
      <c r="C17" s="536"/>
      <c r="D17" s="536"/>
      <c r="E17" s="537"/>
      <c r="F17" s="668"/>
      <c r="G17" s="21"/>
      <c r="H17" s="23"/>
      <c r="I17" s="23"/>
    </row>
    <row r="18" spans="1:9" ht="174" customHeight="1">
      <c r="A18" s="195" t="s">
        <v>115</v>
      </c>
      <c r="B18" s="255" t="s">
        <v>286</v>
      </c>
      <c r="C18" s="182" t="s">
        <v>345</v>
      </c>
      <c r="D18" s="183"/>
      <c r="E18" s="29"/>
      <c r="F18" s="627"/>
      <c r="G18" s="23"/>
      <c r="I18" s="23"/>
    </row>
    <row r="19" spans="1:9" ht="150" customHeight="1">
      <c r="A19" s="195" t="s">
        <v>384</v>
      </c>
      <c r="B19" s="182" t="s">
        <v>287</v>
      </c>
      <c r="C19" s="182" t="s">
        <v>288</v>
      </c>
      <c r="D19" s="183"/>
      <c r="E19" s="29"/>
      <c r="F19" s="627"/>
      <c r="G19" s="23"/>
      <c r="H19" s="23"/>
      <c r="I19" s="23"/>
    </row>
    <row r="20" spans="1:9" ht="150" customHeight="1">
      <c r="A20" s="194" t="s">
        <v>8</v>
      </c>
      <c r="B20" s="255" t="s">
        <v>321</v>
      </c>
      <c r="C20" s="255" t="s">
        <v>346</v>
      </c>
      <c r="D20" s="183"/>
      <c r="E20" s="29"/>
      <c r="F20" s="627"/>
      <c r="G20" s="23"/>
      <c r="H20" s="23"/>
      <c r="I20" s="23"/>
    </row>
    <row r="21" spans="1:9" ht="169.5" customHeight="1">
      <c r="A21" s="195" t="s">
        <v>116</v>
      </c>
      <c r="B21" s="255" t="s">
        <v>289</v>
      </c>
      <c r="C21" s="255" t="s">
        <v>382</v>
      </c>
      <c r="D21" s="183"/>
      <c r="E21" s="29"/>
      <c r="F21" s="627"/>
      <c r="G21" s="23"/>
      <c r="I21" s="23"/>
    </row>
    <row r="22" spans="1:9" ht="15.6">
      <c r="A22" s="664"/>
      <c r="B22" s="161"/>
      <c r="C22" s="161"/>
      <c r="D22" s="528" t="s">
        <v>91</v>
      </c>
      <c r="E22" s="368"/>
      <c r="F22" s="663"/>
      <c r="G22" s="23"/>
      <c r="H22" s="23"/>
      <c r="I22" s="23"/>
    </row>
    <row r="23" spans="1:9">
      <c r="A23" s="665"/>
      <c r="B23" s="86"/>
      <c r="C23" s="86"/>
      <c r="D23" s="529" t="s">
        <v>87</v>
      </c>
      <c r="E23" s="36">
        <f>SUM(E18:E21)</f>
        <v>0</v>
      </c>
      <c r="F23" s="628">
        <f>SUM(F18:F21)</f>
        <v>0</v>
      </c>
      <c r="G23" s="23"/>
      <c r="H23" s="23"/>
      <c r="I23" s="23"/>
    </row>
    <row r="24" spans="1:9" s="17" customFormat="1">
      <c r="A24" s="666"/>
      <c r="B24" s="94"/>
      <c r="C24" s="94"/>
      <c r="D24" s="530" t="s">
        <v>88</v>
      </c>
      <c r="E24" s="184">
        <v>12</v>
      </c>
      <c r="F24" s="629">
        <v>12</v>
      </c>
      <c r="G24" s="24"/>
      <c r="H24" s="24"/>
      <c r="I24" s="24"/>
    </row>
    <row r="25" spans="1:9">
      <c r="A25" s="665" t="s">
        <v>0</v>
      </c>
      <c r="B25" s="92"/>
      <c r="C25" s="92"/>
      <c r="D25" s="531" t="s">
        <v>89</v>
      </c>
      <c r="E25" s="185">
        <f>E23/E24</f>
        <v>0</v>
      </c>
      <c r="F25" s="630">
        <f>F23/F24</f>
        <v>0</v>
      </c>
      <c r="G25" s="23"/>
      <c r="H25" s="23"/>
      <c r="I25" s="23"/>
    </row>
    <row r="26" spans="1:9" ht="15.75" customHeight="1">
      <c r="A26" s="677" t="s">
        <v>105</v>
      </c>
      <c r="B26" s="271"/>
      <c r="C26" s="374"/>
      <c r="D26" s="374"/>
      <c r="E26" s="678"/>
      <c r="F26" s="679"/>
      <c r="G26" s="26"/>
      <c r="H26" s="23"/>
      <c r="I26" s="23"/>
    </row>
    <row r="27" spans="1:9" s="17" customFormat="1" ht="200.25" customHeight="1">
      <c r="A27" s="195" t="s">
        <v>117</v>
      </c>
      <c r="B27" s="182" t="s">
        <v>290</v>
      </c>
      <c r="C27" s="182" t="s">
        <v>347</v>
      </c>
      <c r="D27" s="183"/>
      <c r="E27" s="29"/>
      <c r="F27" s="627"/>
      <c r="G27" s="26"/>
      <c r="I27" s="24"/>
    </row>
    <row r="28" spans="1:9" s="14" customFormat="1" ht="150" customHeight="1">
      <c r="A28" s="194" t="s">
        <v>29</v>
      </c>
      <c r="B28" s="182" t="s">
        <v>291</v>
      </c>
      <c r="C28" s="182" t="s">
        <v>348</v>
      </c>
      <c r="D28" s="183"/>
      <c r="E28" s="29"/>
      <c r="F28" s="627"/>
      <c r="G28" s="25"/>
      <c r="H28" s="25"/>
      <c r="I28" s="25"/>
    </row>
    <row r="29" spans="1:9" s="14" customFormat="1" ht="150" customHeight="1">
      <c r="A29" s="194" t="s">
        <v>69</v>
      </c>
      <c r="B29" s="182" t="s">
        <v>292</v>
      </c>
      <c r="C29" s="182" t="s">
        <v>349</v>
      </c>
      <c r="D29" s="183"/>
      <c r="E29" s="29"/>
      <c r="F29" s="627"/>
      <c r="G29" s="25"/>
      <c r="H29" s="25"/>
      <c r="I29" s="25"/>
    </row>
    <row r="30" spans="1:9" s="14" customFormat="1" ht="150" customHeight="1">
      <c r="A30" s="194" t="s">
        <v>70</v>
      </c>
      <c r="B30" s="182" t="s">
        <v>293</v>
      </c>
      <c r="C30" s="182" t="s">
        <v>350</v>
      </c>
      <c r="D30" s="183"/>
      <c r="E30" s="29"/>
      <c r="F30" s="627"/>
      <c r="G30" s="25"/>
      <c r="I30" s="25"/>
    </row>
    <row r="31" spans="1:9" ht="150" customHeight="1">
      <c r="A31" s="194" t="s">
        <v>71</v>
      </c>
      <c r="B31" s="182" t="s">
        <v>294</v>
      </c>
      <c r="C31" s="182" t="s">
        <v>351</v>
      </c>
      <c r="D31" s="183"/>
      <c r="E31" s="29"/>
      <c r="F31" s="627"/>
      <c r="G31" s="23"/>
      <c r="I31" s="23"/>
    </row>
    <row r="32" spans="1:9" ht="15.6">
      <c r="A32" s="669"/>
      <c r="B32" s="161"/>
      <c r="C32" s="161"/>
      <c r="D32" s="532" t="s">
        <v>108</v>
      </c>
      <c r="E32" s="369"/>
      <c r="F32" s="670"/>
      <c r="G32" s="23"/>
      <c r="H32" s="23"/>
      <c r="I32" s="23"/>
    </row>
    <row r="33" spans="1:9">
      <c r="A33" s="190"/>
      <c r="B33" s="86"/>
      <c r="C33" s="86"/>
      <c r="D33" s="529" t="s">
        <v>87</v>
      </c>
      <c r="E33" s="36">
        <f>SUM(E27:E31)</f>
        <v>0</v>
      </c>
      <c r="F33" s="628">
        <f>SUM(F27:F31)</f>
        <v>0</v>
      </c>
      <c r="G33" s="23"/>
      <c r="H33" s="23"/>
      <c r="I33" s="23"/>
    </row>
    <row r="34" spans="1:9">
      <c r="A34" s="190"/>
      <c r="B34" s="86"/>
      <c r="C34" s="86"/>
      <c r="D34" s="530" t="s">
        <v>88</v>
      </c>
      <c r="E34" s="184">
        <v>15</v>
      </c>
      <c r="F34" s="629">
        <v>15</v>
      </c>
      <c r="G34" s="23"/>
      <c r="H34" s="23"/>
      <c r="I34" s="23"/>
    </row>
    <row r="35" spans="1:9">
      <c r="A35" s="190"/>
      <c r="B35" s="86"/>
      <c r="C35" s="86"/>
      <c r="D35" s="531" t="s">
        <v>89</v>
      </c>
      <c r="E35" s="185">
        <f>E33/E34</f>
        <v>0</v>
      </c>
      <c r="F35" s="630">
        <f>F33/F34</f>
        <v>0</v>
      </c>
      <c r="G35" s="23"/>
      <c r="H35" s="23"/>
      <c r="I35" s="23"/>
    </row>
    <row r="36" spans="1:9" ht="6" customHeight="1">
      <c r="A36" s="665"/>
      <c r="B36" s="86"/>
      <c r="C36" s="86"/>
      <c r="D36" s="531"/>
      <c r="E36" s="366"/>
      <c r="F36" s="671"/>
      <c r="G36" s="23"/>
      <c r="H36" s="23"/>
      <c r="I36" s="23"/>
    </row>
    <row r="37" spans="1:9" ht="15.6">
      <c r="A37" s="666"/>
      <c r="B37" s="94"/>
      <c r="C37" s="94"/>
      <c r="D37" s="533" t="s">
        <v>90</v>
      </c>
      <c r="E37" s="366"/>
      <c r="F37" s="671"/>
      <c r="G37" s="23"/>
      <c r="H37" s="23"/>
      <c r="I37" s="23"/>
    </row>
    <row r="38" spans="1:9">
      <c r="A38" s="665"/>
      <c r="B38" s="92"/>
      <c r="C38" s="92"/>
      <c r="D38" s="529" t="s">
        <v>87</v>
      </c>
      <c r="E38" s="36">
        <f>E14+E23+E33</f>
        <v>0</v>
      </c>
      <c r="F38" s="628">
        <f>F14+F23+F33</f>
        <v>0</v>
      </c>
      <c r="G38" s="23"/>
      <c r="H38" s="23"/>
      <c r="I38" s="23"/>
    </row>
    <row r="39" spans="1:9">
      <c r="A39" s="665"/>
      <c r="B39" s="92"/>
      <c r="C39" s="92"/>
      <c r="D39" s="530" t="s">
        <v>88</v>
      </c>
      <c r="E39" s="184">
        <f>E15+E24+E34</f>
        <v>33</v>
      </c>
      <c r="F39" s="629">
        <f>F15+F24+F34</f>
        <v>33</v>
      </c>
      <c r="G39" s="23"/>
      <c r="H39" s="23"/>
      <c r="I39" s="23"/>
    </row>
    <row r="40" spans="1:9">
      <c r="A40" s="196"/>
      <c r="B40" s="534"/>
      <c r="C40" s="534"/>
      <c r="D40" s="531" t="s">
        <v>89</v>
      </c>
      <c r="E40" s="185">
        <f>E38/E39</f>
        <v>0</v>
      </c>
      <c r="F40" s="630">
        <f>F38/F39</f>
        <v>0</v>
      </c>
      <c r="G40" s="23"/>
      <c r="H40" s="23"/>
      <c r="I40" s="23"/>
    </row>
    <row r="41" spans="1:9" ht="13.8" thickBot="1">
      <c r="A41" s="672"/>
      <c r="B41" s="673"/>
      <c r="C41" s="673"/>
      <c r="D41" s="674"/>
      <c r="E41" s="675"/>
      <c r="F41" s="676"/>
      <c r="G41" s="23"/>
      <c r="H41" s="23"/>
      <c r="I41" s="23"/>
    </row>
    <row r="42" spans="1:9">
      <c r="F42" s="23"/>
      <c r="G42" s="23"/>
      <c r="H42" s="23"/>
      <c r="I42" s="23"/>
    </row>
    <row r="43" spans="1:9">
      <c r="F43" s="23"/>
      <c r="G43" s="23"/>
    </row>
    <row r="44" spans="1:9">
      <c r="F44" s="23"/>
      <c r="G44" s="23"/>
    </row>
    <row r="45" spans="1:9">
      <c r="F45" s="23"/>
      <c r="G45" s="23"/>
    </row>
    <row r="46" spans="1:9">
      <c r="F46" s="23"/>
      <c r="G46" s="23"/>
    </row>
    <row r="47" spans="1:9">
      <c r="F47" s="23"/>
      <c r="G47" s="23"/>
    </row>
    <row r="48" spans="1:9">
      <c r="F48" s="23"/>
      <c r="G48" s="23"/>
    </row>
    <row r="49" spans="6:7">
      <c r="F49" s="23"/>
      <c r="G49" s="23"/>
    </row>
    <row r="50" spans="6:7">
      <c r="F50" s="23"/>
      <c r="G50" s="23"/>
    </row>
    <row r="51" spans="6:7">
      <c r="F51" s="23"/>
      <c r="G51" s="23"/>
    </row>
    <row r="52" spans="6:7">
      <c r="F52" s="23"/>
      <c r="G52" s="23"/>
    </row>
    <row r="53" spans="6:7">
      <c r="F53" s="23"/>
      <c r="G53" s="23"/>
    </row>
    <row r="54" spans="6:7">
      <c r="F54" s="23"/>
      <c r="G54" s="23"/>
    </row>
    <row r="55" spans="6:7">
      <c r="F55" s="23"/>
      <c r="G55" s="23"/>
    </row>
    <row r="56" spans="6:7">
      <c r="F56" s="23"/>
      <c r="G56" s="23"/>
    </row>
    <row r="57" spans="6:7">
      <c r="F57" s="23"/>
      <c r="G57" s="23"/>
    </row>
    <row r="58" spans="6:7">
      <c r="F58" s="23"/>
      <c r="G58" s="23"/>
    </row>
    <row r="59" spans="6:7">
      <c r="F59" s="23"/>
      <c r="G59" s="23"/>
    </row>
    <row r="60" spans="6:7">
      <c r="F60" s="23"/>
      <c r="G60" s="23"/>
    </row>
    <row r="61" spans="6:7">
      <c r="F61" s="23"/>
      <c r="G61" s="23"/>
    </row>
    <row r="62" spans="6:7">
      <c r="F62" s="23"/>
      <c r="G62" s="23"/>
    </row>
    <row r="63" spans="6:7">
      <c r="F63" s="23"/>
      <c r="G63" s="23"/>
    </row>
    <row r="64" spans="6:7">
      <c r="F64" s="23"/>
      <c r="G64" s="23"/>
    </row>
    <row r="65" spans="6:7">
      <c r="F65" s="23"/>
      <c r="G65" s="23"/>
    </row>
    <row r="66" spans="6:7">
      <c r="F66" s="23"/>
      <c r="G66" s="23"/>
    </row>
    <row r="67" spans="6:7">
      <c r="F67" s="23"/>
      <c r="G67" s="23"/>
    </row>
    <row r="68" spans="6:7">
      <c r="F68" s="23"/>
      <c r="G68" s="23"/>
    </row>
    <row r="69" spans="6:7">
      <c r="F69" s="23"/>
      <c r="G69" s="23"/>
    </row>
    <row r="70" spans="6:7">
      <c r="F70" s="23"/>
      <c r="G70" s="23"/>
    </row>
    <row r="71" spans="6:7">
      <c r="F71" s="23"/>
      <c r="G71" s="23"/>
    </row>
    <row r="72" spans="6:7">
      <c r="F72" s="23"/>
      <c r="G72" s="23"/>
    </row>
    <row r="73" spans="6:7">
      <c r="F73" s="23"/>
      <c r="G73" s="23"/>
    </row>
    <row r="74" spans="6:7">
      <c r="F74" s="23"/>
      <c r="G74" s="23"/>
    </row>
    <row r="75" spans="6:7">
      <c r="F75" s="23"/>
      <c r="G75" s="23"/>
    </row>
    <row r="76" spans="6:7">
      <c r="F76" s="23"/>
      <c r="G76" s="23"/>
    </row>
    <row r="77" spans="6:7">
      <c r="F77" s="23"/>
      <c r="G77" s="23"/>
    </row>
    <row r="78" spans="6:7">
      <c r="F78" s="23"/>
      <c r="G78" s="23"/>
    </row>
    <row r="79" spans="6:7">
      <c r="F79" s="23"/>
      <c r="G79" s="23"/>
    </row>
    <row r="80" spans="6:7">
      <c r="F80" s="23"/>
      <c r="G80" s="23"/>
    </row>
    <row r="81" spans="6:7">
      <c r="F81" s="23"/>
      <c r="G81" s="23"/>
    </row>
    <row r="82" spans="6:7">
      <c r="F82" s="23"/>
      <c r="G82" s="23"/>
    </row>
    <row r="83" spans="6:7">
      <c r="F83" s="23"/>
      <c r="G83" s="23"/>
    </row>
    <row r="84" spans="6:7">
      <c r="F84" s="23"/>
      <c r="G84" s="23"/>
    </row>
    <row r="85" spans="6:7">
      <c r="F85" s="23"/>
      <c r="G85" s="23"/>
    </row>
    <row r="86" spans="6:7">
      <c r="F86" s="23"/>
      <c r="G86" s="23"/>
    </row>
    <row r="87" spans="6:7">
      <c r="F87" s="23"/>
      <c r="G87" s="23"/>
    </row>
    <row r="88" spans="6:7">
      <c r="F88" s="23"/>
      <c r="G88" s="23"/>
    </row>
    <row r="89" spans="6:7">
      <c r="F89" s="23"/>
      <c r="G89" s="23"/>
    </row>
    <row r="90" spans="6:7">
      <c r="F90" s="23"/>
      <c r="G90" s="23"/>
    </row>
    <row r="91" spans="6:7">
      <c r="F91" s="23"/>
      <c r="G91" s="23"/>
    </row>
    <row r="92" spans="6:7">
      <c r="F92" s="23"/>
      <c r="G92" s="23"/>
    </row>
    <row r="93" spans="6:7">
      <c r="F93" s="23"/>
      <c r="G93" s="23"/>
    </row>
    <row r="94" spans="6:7">
      <c r="F94" s="23"/>
      <c r="G94" s="23"/>
    </row>
    <row r="95" spans="6:7">
      <c r="F95" s="23"/>
      <c r="G95" s="23"/>
    </row>
    <row r="96" spans="6:7">
      <c r="F96" s="23"/>
      <c r="G96" s="23"/>
    </row>
    <row r="97" spans="6:7">
      <c r="F97" s="23"/>
      <c r="G97" s="23"/>
    </row>
    <row r="98" spans="6:7">
      <c r="F98" s="23"/>
      <c r="G98" s="23"/>
    </row>
    <row r="99" spans="6:7">
      <c r="F99" s="23"/>
      <c r="G99" s="23"/>
    </row>
    <row r="100" spans="6:7">
      <c r="F100" s="23"/>
      <c r="G100" s="23"/>
    </row>
    <row r="101" spans="6:7">
      <c r="F101" s="23"/>
      <c r="G101" s="23"/>
    </row>
    <row r="102" spans="6:7">
      <c r="F102" s="23"/>
      <c r="G102" s="23"/>
    </row>
    <row r="103" spans="6:7">
      <c r="F103" s="23"/>
      <c r="G103" s="23"/>
    </row>
    <row r="104" spans="6:7">
      <c r="F104" s="23"/>
      <c r="G104" s="23"/>
    </row>
    <row r="105" spans="6:7">
      <c r="F105" s="23"/>
      <c r="G105" s="23"/>
    </row>
    <row r="106" spans="6:7">
      <c r="F106" s="23"/>
      <c r="G106" s="23"/>
    </row>
    <row r="107" spans="6:7">
      <c r="F107" s="23"/>
      <c r="G107" s="23"/>
    </row>
    <row r="108" spans="6:7">
      <c r="F108" s="23"/>
      <c r="G108" s="23"/>
    </row>
    <row r="109" spans="6:7">
      <c r="F109" s="23"/>
      <c r="G109" s="23"/>
    </row>
    <row r="110" spans="6:7">
      <c r="F110" s="23"/>
      <c r="G110" s="23"/>
    </row>
    <row r="111" spans="6:7">
      <c r="F111" s="23"/>
      <c r="G111" s="23"/>
    </row>
    <row r="112" spans="6:7">
      <c r="F112" s="23"/>
      <c r="G112" s="23"/>
    </row>
    <row r="113" spans="6:7">
      <c r="F113" s="23"/>
      <c r="G113" s="23"/>
    </row>
    <row r="114" spans="6:7">
      <c r="F114" s="23"/>
      <c r="G114" s="23"/>
    </row>
    <row r="115" spans="6:7">
      <c r="F115" s="23"/>
      <c r="G115" s="23"/>
    </row>
    <row r="116" spans="6:7">
      <c r="F116" s="23"/>
      <c r="G116" s="23"/>
    </row>
    <row r="117" spans="6:7">
      <c r="F117" s="23"/>
      <c r="G117" s="23"/>
    </row>
    <row r="118" spans="6:7">
      <c r="F118" s="23"/>
      <c r="G118" s="23"/>
    </row>
    <row r="119" spans="6:7">
      <c r="F119" s="23"/>
      <c r="G119" s="23"/>
    </row>
    <row r="120" spans="6:7">
      <c r="F120" s="23"/>
      <c r="G120" s="23"/>
    </row>
    <row r="121" spans="6:7">
      <c r="F121" s="23"/>
      <c r="G121" s="23"/>
    </row>
    <row r="122" spans="6:7">
      <c r="F122" s="23"/>
      <c r="G122" s="23"/>
    </row>
    <row r="123" spans="6:7">
      <c r="F123" s="23"/>
      <c r="G123" s="23"/>
    </row>
    <row r="124" spans="6:7">
      <c r="F124" s="23"/>
      <c r="G124" s="23"/>
    </row>
    <row r="125" spans="6:7">
      <c r="F125" s="23"/>
      <c r="G125" s="23"/>
    </row>
    <row r="126" spans="6:7">
      <c r="F126" s="23"/>
    </row>
    <row r="127" spans="6:7">
      <c r="F127" s="23"/>
    </row>
    <row r="128" spans="6:7">
      <c r="F128" s="23"/>
    </row>
    <row r="129" spans="6:6">
      <c r="F129" s="23"/>
    </row>
    <row r="130" spans="6:6">
      <c r="F130" s="23"/>
    </row>
    <row r="131" spans="6:6">
      <c r="F131" s="23"/>
    </row>
    <row r="132" spans="6:6">
      <c r="F132" s="23"/>
    </row>
    <row r="133" spans="6:6">
      <c r="F133" s="23"/>
    </row>
    <row r="134" spans="6:6">
      <c r="F134" s="23"/>
    </row>
    <row r="135" spans="6:6">
      <c r="F135" s="23"/>
    </row>
  </sheetData>
  <customSheetViews>
    <customSheetView guid="{0FB14158-E61A-11D4-BB3D-0050DA9A47DF}" scale="75" showRuler="0">
      <selection activeCell="E12" sqref="E12"/>
      <pageMargins left="0.75" right="0.75" top="1" bottom="1" header="0.5" footer="0.5"/>
      <printOptions horizontalCentered="1"/>
      <pageSetup orientation="portrait" cellComments="atEnd" r:id="rId1"/>
      <headerFooter alignWithMargins="0"/>
    </customSheetView>
  </customSheetViews>
  <mergeCells count="9">
    <mergeCell ref="A8:B8"/>
    <mergeCell ref="E1:F1"/>
    <mergeCell ref="E2:F2"/>
    <mergeCell ref="C3:C4"/>
    <mergeCell ref="E3:F3"/>
    <mergeCell ref="E4:F4"/>
    <mergeCell ref="E5:F5"/>
    <mergeCell ref="D6:F6"/>
    <mergeCell ref="D7:F7"/>
  </mergeCells>
  <phoneticPr fontId="0" type="noConversion"/>
  <conditionalFormatting sqref="E11:F12 E18:F21 E27:F31">
    <cfRule type="cellIs" dxfId="8" priority="3" operator="equal">
      <formula>1</formula>
    </cfRule>
  </conditionalFormatting>
  <conditionalFormatting sqref="E11:F12 E18:F21 E27:F31">
    <cfRule type="cellIs" dxfId="7" priority="2" operator="equal">
      <formula>2</formula>
    </cfRule>
  </conditionalFormatting>
  <conditionalFormatting sqref="E11:F12 E18:F21 E27:F31">
    <cfRule type="cellIs" dxfId="6" priority="1" operator="equal">
      <formula>3</formula>
    </cfRule>
  </conditionalFormatting>
  <dataValidations count="1">
    <dataValidation type="list" allowBlank="1" showInputMessage="1" showErrorMessage="1" sqref="E11:F12 E18:F21 E27:F31" xr:uid="{00000000-0002-0000-0600-000000000000}">
      <formula1>"1,2,3"</formula1>
    </dataValidation>
  </dataValidations>
  <hyperlinks>
    <hyperlink ref="D7" r:id="rId2" xr:uid="{00000000-0004-0000-0600-000000000000}"/>
  </hyperlinks>
  <printOptions horizontalCentered="1"/>
  <pageMargins left="0.25" right="0.25" top="0.25" bottom="0.25" header="0.3" footer="0.05"/>
  <pageSetup paperSize="9" scale="54" fitToHeight="0" orientation="landscape" r:id="rId3"/>
  <headerFooter alignWithMargins="0">
    <oddFooter>&amp;LYFAI-RM/PC-FR-08-02 / Rev 05 
(30-October-2020)&amp;CYanfeng Automotive Interiors. 
 Proprietary and Confidential&amp;RPage &amp;P of &amp;N</oddFooter>
  </headerFooter>
  <rowBreaks count="1" manualBreakCount="1">
    <brk id="16" max="16383" man="1"/>
  </rowBreaks>
  <drawing r:id="rId4"/>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4">
    <tabColor indexed="11"/>
    <pageSetUpPr fitToPage="1"/>
  </sheetPr>
  <dimension ref="A1:Q154"/>
  <sheetViews>
    <sheetView showGridLines="0" view="pageBreakPreview" topLeftCell="A28" zoomScale="60" zoomScaleNormal="70" workbookViewId="0">
      <selection activeCell="A32" sqref="A32"/>
    </sheetView>
  </sheetViews>
  <sheetFormatPr defaultColWidth="9.109375" defaultRowHeight="13.2"/>
  <cols>
    <col min="1" max="1" width="8.6640625" style="13" customWidth="1"/>
    <col min="2" max="2" width="50.77734375" style="89" customWidth="1"/>
    <col min="3" max="3" width="100.77734375" style="89" customWidth="1"/>
    <col min="4" max="4" width="80.77734375" style="89" customWidth="1"/>
    <col min="5" max="5" width="13.6640625" style="6" customWidth="1"/>
    <col min="6" max="6" width="13.6640625" customWidth="1"/>
    <col min="7" max="7" width="2.5546875" customWidth="1"/>
    <col min="8" max="8" width="19.33203125" customWidth="1"/>
  </cols>
  <sheetData>
    <row r="1" spans="1:17" ht="6" customHeight="1">
      <c r="A1" s="154"/>
      <c r="B1" s="175"/>
      <c r="C1" s="176"/>
      <c r="D1" s="177"/>
      <c r="E1" s="518"/>
      <c r="F1" s="519"/>
    </row>
    <row r="2" spans="1:17">
      <c r="A2" s="142"/>
      <c r="B2" s="148"/>
      <c r="C2" s="149"/>
      <c r="D2" s="178" t="s">
        <v>14</v>
      </c>
      <c r="E2" s="497">
        <f>Summary!B5</f>
        <v>0</v>
      </c>
      <c r="F2" s="655"/>
    </row>
    <row r="3" spans="1:17">
      <c r="A3" s="142"/>
      <c r="B3" s="148"/>
      <c r="C3" s="496" t="s">
        <v>149</v>
      </c>
      <c r="D3" s="178" t="s">
        <v>15</v>
      </c>
      <c r="E3" s="497">
        <f>Summary!B8</f>
        <v>0</v>
      </c>
      <c r="F3" s="655"/>
    </row>
    <row r="4" spans="1:17">
      <c r="A4" s="142"/>
      <c r="B4" s="148"/>
      <c r="C4" s="496"/>
      <c r="D4" s="178" t="s">
        <v>76</v>
      </c>
      <c r="E4" s="498">
        <f>Summary!H5</f>
        <v>0</v>
      </c>
      <c r="F4" s="655"/>
    </row>
    <row r="5" spans="1:17">
      <c r="A5" s="142"/>
      <c r="B5" s="148"/>
      <c r="C5" s="149"/>
      <c r="D5" s="178" t="s">
        <v>34</v>
      </c>
      <c r="E5" s="498">
        <f>Summary!H6</f>
        <v>0</v>
      </c>
      <c r="F5" s="655"/>
    </row>
    <row r="6" spans="1:17" ht="13.5" customHeight="1">
      <c r="A6" s="147"/>
      <c r="B6" s="148"/>
      <c r="C6" s="149"/>
      <c r="D6" s="510" t="s">
        <v>139</v>
      </c>
      <c r="E6" s="511"/>
      <c r="F6" s="621"/>
    </row>
    <row r="7" spans="1:17" ht="13.5" customHeight="1">
      <c r="A7" s="147"/>
      <c r="B7" s="140"/>
      <c r="C7" s="178"/>
      <c r="D7" s="508" t="s">
        <v>159</v>
      </c>
      <c r="E7" s="509"/>
      <c r="F7" s="622"/>
    </row>
    <row r="8" spans="1:17" ht="41.25" customHeight="1">
      <c r="A8" s="659" t="s">
        <v>381</v>
      </c>
      <c r="B8" s="513"/>
      <c r="C8" s="363" t="s">
        <v>39</v>
      </c>
      <c r="D8" s="364" t="s">
        <v>378</v>
      </c>
      <c r="E8" s="365" t="s">
        <v>140</v>
      </c>
      <c r="F8" s="624" t="s">
        <v>80</v>
      </c>
    </row>
    <row r="9" spans="1:17" ht="6" customHeight="1">
      <c r="A9" s="162"/>
      <c r="B9" s="219"/>
      <c r="C9" s="157"/>
      <c r="D9" s="158"/>
      <c r="E9" s="157"/>
      <c r="F9" s="680"/>
    </row>
    <row r="10" spans="1:17" ht="15.6">
      <c r="A10" s="215" t="s">
        <v>48</v>
      </c>
      <c r="B10" s="85"/>
      <c r="C10" s="85"/>
      <c r="D10" s="85"/>
      <c r="E10" s="34"/>
      <c r="F10" s="681"/>
      <c r="G10" s="21"/>
      <c r="H10" s="21"/>
      <c r="I10" s="21"/>
      <c r="J10" s="21"/>
      <c r="K10" s="21"/>
      <c r="L10" s="21"/>
      <c r="M10" s="21"/>
      <c r="N10" s="21"/>
      <c r="O10" s="21"/>
      <c r="P10" s="21"/>
      <c r="Q10" s="21"/>
    </row>
    <row r="11" spans="1:17" ht="150" customHeight="1">
      <c r="A11" s="195" t="s">
        <v>118</v>
      </c>
      <c r="B11" s="265" t="s">
        <v>295</v>
      </c>
      <c r="C11" s="255" t="s">
        <v>352</v>
      </c>
      <c r="D11" s="264"/>
      <c r="E11" s="41"/>
      <c r="F11" s="627"/>
      <c r="G11" s="21"/>
      <c r="I11" s="21"/>
      <c r="J11" s="21"/>
      <c r="K11" s="21"/>
      <c r="L11" s="21"/>
      <c r="M11" s="21"/>
      <c r="N11" s="21"/>
      <c r="O11" s="21"/>
      <c r="P11" s="21"/>
      <c r="Q11" s="21"/>
    </row>
    <row r="12" spans="1:17" ht="187.5" customHeight="1">
      <c r="A12" s="195" t="s">
        <v>119</v>
      </c>
      <c r="B12" s="182" t="s">
        <v>296</v>
      </c>
      <c r="C12" s="255" t="s">
        <v>353</v>
      </c>
      <c r="D12" s="264"/>
      <c r="E12" s="41"/>
      <c r="F12" s="627"/>
      <c r="G12" s="21"/>
      <c r="I12" s="21"/>
      <c r="J12" s="21"/>
      <c r="K12" s="21"/>
      <c r="L12" s="21"/>
      <c r="M12" s="21"/>
      <c r="N12" s="21"/>
      <c r="O12" s="21"/>
      <c r="P12" s="21"/>
      <c r="Q12" s="21"/>
    </row>
    <row r="13" spans="1:17" ht="150" customHeight="1">
      <c r="A13" s="195" t="s">
        <v>120</v>
      </c>
      <c r="B13" s="263" t="s">
        <v>297</v>
      </c>
      <c r="C13" s="182" t="s">
        <v>354</v>
      </c>
      <c r="D13" s="264"/>
      <c r="E13" s="41"/>
      <c r="F13" s="627"/>
      <c r="H13" s="21"/>
      <c r="I13" s="21"/>
      <c r="J13" s="21"/>
      <c r="K13" s="21"/>
      <c r="L13" s="21"/>
      <c r="M13" s="21"/>
      <c r="N13" s="21"/>
      <c r="O13" s="21"/>
      <c r="P13" s="21"/>
      <c r="Q13" s="21"/>
    </row>
    <row r="14" spans="1:17" ht="150" customHeight="1">
      <c r="A14" s="195" t="s">
        <v>121</v>
      </c>
      <c r="B14" s="265" t="s">
        <v>298</v>
      </c>
      <c r="C14" s="262" t="s">
        <v>355</v>
      </c>
      <c r="D14" s="264"/>
      <c r="E14" s="41"/>
      <c r="F14" s="627"/>
      <c r="H14" s="21"/>
      <c r="I14" s="21"/>
      <c r="J14" s="21"/>
      <c r="K14" s="21"/>
      <c r="L14" s="21"/>
      <c r="M14" s="21"/>
      <c r="N14" s="21"/>
      <c r="O14" s="21"/>
      <c r="P14" s="21"/>
      <c r="Q14" s="21"/>
    </row>
    <row r="15" spans="1:17" ht="152.25" customHeight="1">
      <c r="A15" s="195" t="s">
        <v>122</v>
      </c>
      <c r="B15" s="263" t="s">
        <v>299</v>
      </c>
      <c r="C15" s="255" t="s">
        <v>356</v>
      </c>
      <c r="D15" s="264"/>
      <c r="E15" s="41"/>
      <c r="F15" s="627"/>
      <c r="G15" s="21"/>
      <c r="I15" s="21"/>
      <c r="J15" s="21"/>
      <c r="K15" s="21"/>
      <c r="L15" s="21"/>
      <c r="M15" s="21"/>
      <c r="N15" s="21"/>
      <c r="O15" s="21"/>
      <c r="P15" s="21"/>
      <c r="Q15" s="21"/>
    </row>
    <row r="16" spans="1:17" ht="150" customHeight="1">
      <c r="A16" s="195" t="s">
        <v>49</v>
      </c>
      <c r="B16" s="263" t="s">
        <v>300</v>
      </c>
      <c r="C16" s="182" t="s">
        <v>357</v>
      </c>
      <c r="D16" s="264"/>
      <c r="E16" s="41"/>
      <c r="F16" s="627"/>
      <c r="I16" s="21"/>
      <c r="J16" s="21"/>
      <c r="K16" s="21"/>
      <c r="L16" s="21"/>
      <c r="M16" s="21"/>
      <c r="N16" s="21"/>
      <c r="O16" s="21"/>
      <c r="P16" s="21"/>
      <c r="Q16" s="21"/>
    </row>
    <row r="17" spans="1:17" ht="150" customHeight="1">
      <c r="A17" s="197" t="s">
        <v>50</v>
      </c>
      <c r="B17" s="255" t="s">
        <v>322</v>
      </c>
      <c r="C17" s="255" t="s">
        <v>358</v>
      </c>
      <c r="D17" s="264"/>
      <c r="E17" s="41"/>
      <c r="F17" s="627"/>
      <c r="I17" s="21"/>
      <c r="J17" s="21"/>
      <c r="K17" s="21"/>
      <c r="L17" s="21"/>
      <c r="M17" s="21"/>
      <c r="N17" s="21"/>
      <c r="O17" s="21"/>
      <c r="P17" s="21"/>
      <c r="Q17" s="21"/>
    </row>
    <row r="18" spans="1:17" ht="150" customHeight="1">
      <c r="A18" s="194" t="s">
        <v>51</v>
      </c>
      <c r="B18" s="263" t="s">
        <v>301</v>
      </c>
      <c r="C18" s="182" t="s">
        <v>359</v>
      </c>
      <c r="D18" s="264"/>
      <c r="E18" s="41"/>
      <c r="F18" s="627"/>
      <c r="I18" s="21"/>
      <c r="J18" s="21"/>
      <c r="K18" s="21"/>
      <c r="L18" s="21"/>
      <c r="M18" s="21"/>
      <c r="N18" s="21"/>
      <c r="O18" s="21"/>
      <c r="P18" s="21"/>
      <c r="Q18" s="21"/>
    </row>
    <row r="19" spans="1:17" ht="150" customHeight="1">
      <c r="A19" s="194" t="s">
        <v>385</v>
      </c>
      <c r="B19" s="263" t="s">
        <v>302</v>
      </c>
      <c r="C19" s="255" t="s">
        <v>360</v>
      </c>
      <c r="D19" s="264"/>
      <c r="E19" s="41"/>
      <c r="F19" s="627"/>
      <c r="I19" s="21"/>
      <c r="J19" s="21"/>
      <c r="K19" s="21"/>
      <c r="L19" s="21"/>
      <c r="M19" s="21"/>
      <c r="N19" s="21"/>
      <c r="O19" s="21"/>
      <c r="P19" s="21"/>
      <c r="Q19" s="21"/>
    </row>
    <row r="20" spans="1:17" ht="172.5" customHeight="1">
      <c r="A20" s="194" t="s">
        <v>52</v>
      </c>
      <c r="B20" s="263" t="s">
        <v>303</v>
      </c>
      <c r="C20" s="255" t="s">
        <v>361</v>
      </c>
      <c r="D20" s="264"/>
      <c r="E20" s="41"/>
      <c r="F20" s="627"/>
      <c r="I20" s="21"/>
      <c r="J20" s="21"/>
      <c r="K20" s="21"/>
      <c r="L20" s="21"/>
      <c r="M20" s="21"/>
      <c r="N20" s="21"/>
      <c r="O20" s="21"/>
      <c r="P20" s="21"/>
      <c r="Q20" s="21"/>
    </row>
    <row r="21" spans="1:17" ht="150" customHeight="1">
      <c r="A21" s="194" t="s">
        <v>53</v>
      </c>
      <c r="B21" s="263" t="s">
        <v>304</v>
      </c>
      <c r="C21" s="182" t="s">
        <v>362</v>
      </c>
      <c r="D21" s="264"/>
      <c r="E21" s="41"/>
      <c r="F21" s="627"/>
      <c r="H21" s="81"/>
      <c r="I21" s="21"/>
      <c r="J21" s="21"/>
      <c r="K21" s="21"/>
      <c r="L21" s="21"/>
      <c r="M21" s="21"/>
      <c r="N21" s="21"/>
      <c r="O21" s="21"/>
      <c r="P21" s="21"/>
      <c r="Q21" s="21"/>
    </row>
    <row r="22" spans="1:17" s="84" customFormat="1" ht="15.6">
      <c r="A22" s="166"/>
      <c r="B22" s="138"/>
      <c r="C22" s="277"/>
      <c r="D22" s="160" t="s">
        <v>93</v>
      </c>
      <c r="E22" s="159"/>
      <c r="F22" s="682"/>
      <c r="G22" s="21"/>
      <c r="H22" s="22"/>
      <c r="I22" s="22"/>
      <c r="J22" s="22"/>
      <c r="K22" s="22"/>
      <c r="L22" s="22"/>
      <c r="M22" s="22"/>
      <c r="N22" s="22"/>
      <c r="O22" s="22"/>
      <c r="P22" s="22"/>
      <c r="Q22" s="22"/>
    </row>
    <row r="23" spans="1:17" s="84" customFormat="1">
      <c r="A23" s="166"/>
      <c r="B23" s="138"/>
      <c r="C23" s="278"/>
      <c r="D23" s="143" t="s">
        <v>87</v>
      </c>
      <c r="E23" s="36">
        <f>SUM(E11:E21)</f>
        <v>0</v>
      </c>
      <c r="F23" s="628">
        <f>SUM(F11:F21)</f>
        <v>0</v>
      </c>
      <c r="G23" s="21"/>
      <c r="H23" s="22"/>
      <c r="I23" s="22"/>
      <c r="J23" s="22"/>
      <c r="K23" s="22"/>
      <c r="L23" s="22"/>
      <c r="M23" s="22"/>
      <c r="N23" s="22"/>
      <c r="O23" s="22"/>
      <c r="P23" s="22"/>
      <c r="Q23" s="22"/>
    </row>
    <row r="24" spans="1:17" s="84" customFormat="1">
      <c r="A24" s="166"/>
      <c r="B24" s="138"/>
      <c r="C24" s="278"/>
      <c r="D24" s="145" t="s">
        <v>88</v>
      </c>
      <c r="E24" s="184">
        <v>33</v>
      </c>
      <c r="F24" s="629">
        <v>33</v>
      </c>
      <c r="G24" s="21"/>
      <c r="H24" s="22"/>
      <c r="I24" s="22"/>
      <c r="J24" s="22"/>
      <c r="K24" s="22"/>
      <c r="L24" s="22"/>
      <c r="M24" s="22"/>
      <c r="N24" s="22"/>
      <c r="O24" s="22"/>
      <c r="P24" s="22"/>
      <c r="Q24" s="22"/>
    </row>
    <row r="25" spans="1:17">
      <c r="A25" s="141"/>
      <c r="B25" s="135"/>
      <c r="C25" s="279"/>
      <c r="D25" s="144" t="s">
        <v>89</v>
      </c>
      <c r="E25" s="185">
        <f>E23/E24</f>
        <v>0</v>
      </c>
      <c r="F25" s="630">
        <f>F23/F24</f>
        <v>0</v>
      </c>
      <c r="H25" s="21"/>
      <c r="I25" s="21"/>
      <c r="J25" s="21"/>
      <c r="K25" s="21"/>
      <c r="L25" s="21"/>
      <c r="M25" s="21"/>
      <c r="N25" s="21"/>
      <c r="O25" s="21"/>
      <c r="P25" s="21"/>
      <c r="Q25" s="21"/>
    </row>
    <row r="26" spans="1:17" s="1" customFormat="1" ht="15.75" customHeight="1">
      <c r="A26" s="165" t="s">
        <v>106</v>
      </c>
      <c r="B26" s="92"/>
      <c r="C26" s="280"/>
      <c r="D26" s="92"/>
      <c r="E26" s="39"/>
      <c r="F26" s="683"/>
      <c r="G26" s="22"/>
      <c r="H26" s="22"/>
      <c r="I26" s="22"/>
      <c r="J26" s="22"/>
      <c r="K26" s="22"/>
      <c r="L26" s="22"/>
      <c r="M26" s="22"/>
      <c r="N26" s="22"/>
      <c r="O26" s="22"/>
      <c r="P26" s="22"/>
      <c r="Q26" s="22"/>
    </row>
    <row r="27" spans="1:17" ht="150" customHeight="1">
      <c r="A27" s="194" t="s">
        <v>9</v>
      </c>
      <c r="B27" s="263" t="s">
        <v>305</v>
      </c>
      <c r="C27" s="182" t="s">
        <v>363</v>
      </c>
      <c r="D27" s="264"/>
      <c r="E27" s="29"/>
      <c r="F27" s="627"/>
      <c r="G27" s="21"/>
      <c r="I27" s="21"/>
      <c r="J27" s="21"/>
      <c r="K27" s="21"/>
      <c r="L27" s="21"/>
      <c r="M27" s="21"/>
      <c r="N27" s="21"/>
      <c r="O27" s="21"/>
      <c r="P27" s="21"/>
      <c r="Q27" s="21"/>
    </row>
    <row r="28" spans="1:17" ht="150" customHeight="1">
      <c r="A28" s="194" t="s">
        <v>37</v>
      </c>
      <c r="B28" s="263" t="s">
        <v>306</v>
      </c>
      <c r="C28" s="182" t="s">
        <v>364</v>
      </c>
      <c r="D28" s="264"/>
      <c r="E28" s="29"/>
      <c r="F28" s="627"/>
      <c r="G28" s="21"/>
      <c r="I28" s="21"/>
      <c r="J28" s="21"/>
      <c r="K28" s="21"/>
      <c r="L28" s="21"/>
      <c r="M28" s="21"/>
      <c r="N28" s="21"/>
      <c r="O28" s="21"/>
      <c r="P28" s="21"/>
      <c r="Q28" s="21"/>
    </row>
    <row r="29" spans="1:17" ht="150" customHeight="1">
      <c r="A29" s="194" t="s">
        <v>54</v>
      </c>
      <c r="B29" s="263" t="s">
        <v>307</v>
      </c>
      <c r="C29" s="182" t="s">
        <v>365</v>
      </c>
      <c r="D29" s="264"/>
      <c r="E29" s="29"/>
      <c r="F29" s="627"/>
      <c r="G29" s="21"/>
      <c r="I29" s="21"/>
      <c r="J29" s="21"/>
      <c r="K29" s="21"/>
      <c r="L29" s="21"/>
      <c r="M29" s="21"/>
      <c r="N29" s="21"/>
      <c r="O29" s="21"/>
      <c r="P29" s="21"/>
      <c r="Q29" s="21"/>
    </row>
    <row r="30" spans="1:17" ht="150" customHeight="1">
      <c r="A30" s="194" t="s">
        <v>55</v>
      </c>
      <c r="B30" s="263" t="s">
        <v>308</v>
      </c>
      <c r="C30" s="182" t="s">
        <v>366</v>
      </c>
      <c r="D30" s="264"/>
      <c r="E30" s="29"/>
      <c r="F30" s="627"/>
      <c r="G30" s="21"/>
      <c r="I30" s="21"/>
      <c r="J30" s="21"/>
      <c r="K30" s="21"/>
      <c r="L30" s="21"/>
      <c r="M30" s="21"/>
      <c r="N30" s="21"/>
      <c r="O30" s="21"/>
      <c r="P30" s="21"/>
      <c r="Q30" s="21"/>
    </row>
    <row r="31" spans="1:17" ht="150" customHeight="1">
      <c r="A31" s="194" t="s">
        <v>56</v>
      </c>
      <c r="B31" s="263" t="s">
        <v>309</v>
      </c>
      <c r="C31" s="182" t="s">
        <v>310</v>
      </c>
      <c r="D31" s="264"/>
      <c r="E31" s="29"/>
      <c r="F31" s="627"/>
      <c r="G31" s="21"/>
      <c r="I31" s="21"/>
      <c r="J31" s="21"/>
      <c r="K31" s="21"/>
      <c r="L31" s="21"/>
      <c r="M31" s="21"/>
      <c r="N31" s="21"/>
      <c r="O31" s="21"/>
      <c r="P31" s="21"/>
      <c r="Q31" s="21"/>
    </row>
    <row r="32" spans="1:17" ht="15.6">
      <c r="A32" s="164"/>
      <c r="B32" s="90"/>
      <c r="C32" s="161"/>
      <c r="D32" s="160" t="s">
        <v>107</v>
      </c>
      <c r="E32" s="383"/>
      <c r="F32" s="640"/>
      <c r="G32" s="21"/>
      <c r="H32" s="21"/>
      <c r="I32" s="21"/>
      <c r="J32" s="21"/>
      <c r="K32" s="21"/>
      <c r="L32" s="21"/>
      <c r="M32" s="21"/>
      <c r="N32" s="21"/>
      <c r="O32" s="21"/>
      <c r="P32" s="21"/>
      <c r="Q32" s="21"/>
    </row>
    <row r="33" spans="1:17" ht="13.8">
      <c r="A33" s="163"/>
      <c r="B33" s="90"/>
      <c r="C33" s="90"/>
      <c r="D33" s="143" t="s">
        <v>87</v>
      </c>
      <c r="E33" s="36">
        <f>SUM(E27:E31)</f>
        <v>0</v>
      </c>
      <c r="F33" s="628">
        <f>SUM(F27:F31)</f>
        <v>0</v>
      </c>
      <c r="G33" s="21"/>
      <c r="H33" s="21"/>
      <c r="I33" s="21"/>
      <c r="J33" s="21"/>
      <c r="K33" s="21"/>
      <c r="L33" s="21"/>
      <c r="M33" s="21"/>
      <c r="N33" s="21"/>
      <c r="O33" s="21"/>
      <c r="P33" s="21"/>
      <c r="Q33" s="21"/>
    </row>
    <row r="34" spans="1:17">
      <c r="A34" s="163"/>
      <c r="B34" s="86"/>
      <c r="C34" s="86"/>
      <c r="D34" s="145" t="s">
        <v>88</v>
      </c>
      <c r="E34" s="184">
        <v>15</v>
      </c>
      <c r="F34" s="629">
        <v>15</v>
      </c>
      <c r="G34" s="21"/>
      <c r="H34" s="21"/>
      <c r="I34" s="21"/>
      <c r="J34" s="21"/>
      <c r="K34" s="21"/>
      <c r="L34" s="21"/>
      <c r="M34" s="21"/>
      <c r="N34" s="21"/>
      <c r="O34" s="21"/>
      <c r="P34" s="21"/>
      <c r="Q34" s="21"/>
    </row>
    <row r="35" spans="1:17">
      <c r="A35" s="163"/>
      <c r="B35" s="86"/>
      <c r="C35" s="86"/>
      <c r="D35" s="144" t="s">
        <v>89</v>
      </c>
      <c r="E35" s="185">
        <f>E33/E34</f>
        <v>0</v>
      </c>
      <c r="F35" s="630">
        <f>F33/F34</f>
        <v>0</v>
      </c>
      <c r="G35" s="21"/>
      <c r="H35" s="21"/>
      <c r="I35" s="21"/>
      <c r="J35" s="21"/>
      <c r="K35" s="21"/>
      <c r="L35" s="21"/>
      <c r="M35" s="21"/>
      <c r="N35" s="21"/>
      <c r="O35" s="21"/>
      <c r="P35" s="21"/>
      <c r="Q35" s="21"/>
    </row>
    <row r="36" spans="1:17" ht="6" customHeight="1">
      <c r="A36" s="168"/>
      <c r="B36" s="94"/>
      <c r="C36" s="94"/>
      <c r="D36" s="144"/>
      <c r="E36" s="152"/>
      <c r="F36" s="641"/>
      <c r="G36" s="21"/>
      <c r="H36" s="21"/>
      <c r="I36" s="21"/>
      <c r="J36" s="21"/>
      <c r="K36" s="21"/>
      <c r="L36" s="21"/>
      <c r="M36" s="21"/>
      <c r="N36" s="21"/>
      <c r="O36" s="21"/>
      <c r="P36" s="21"/>
      <c r="Q36" s="21"/>
    </row>
    <row r="37" spans="1:17" ht="15.6">
      <c r="A37" s="167"/>
      <c r="B37" s="90"/>
      <c r="C37" s="90"/>
      <c r="D37" s="155" t="s">
        <v>94</v>
      </c>
      <c r="E37" s="153"/>
      <c r="F37" s="642"/>
      <c r="G37" s="21"/>
      <c r="H37" s="21"/>
      <c r="I37" s="21"/>
      <c r="J37" s="21"/>
      <c r="K37" s="21"/>
      <c r="L37" s="21"/>
      <c r="M37" s="21"/>
      <c r="N37" s="21"/>
      <c r="O37" s="21"/>
      <c r="P37" s="21"/>
      <c r="Q37" s="21"/>
    </row>
    <row r="38" spans="1:17" ht="13.8">
      <c r="A38" s="167"/>
      <c r="B38" s="90"/>
      <c r="C38" s="90"/>
      <c r="D38" s="143" t="s">
        <v>87</v>
      </c>
      <c r="E38" s="36">
        <f>E23+E33</f>
        <v>0</v>
      </c>
      <c r="F38" s="628">
        <f>F23+F33</f>
        <v>0</v>
      </c>
      <c r="G38" s="21"/>
      <c r="H38" s="21"/>
      <c r="I38" s="21"/>
      <c r="J38" s="21"/>
      <c r="K38" s="21"/>
      <c r="L38" s="21"/>
      <c r="M38" s="21"/>
      <c r="N38" s="21"/>
      <c r="O38" s="21"/>
      <c r="P38" s="21"/>
      <c r="Q38" s="21"/>
    </row>
    <row r="39" spans="1:17" ht="13.8">
      <c r="A39" s="167"/>
      <c r="B39" s="90"/>
      <c r="C39" s="90"/>
      <c r="D39" s="145" t="s">
        <v>88</v>
      </c>
      <c r="E39" s="184">
        <f>E24+E34</f>
        <v>48</v>
      </c>
      <c r="F39" s="629">
        <f>F24+F34</f>
        <v>48</v>
      </c>
      <c r="G39" s="21"/>
      <c r="H39" s="21"/>
      <c r="I39" s="21"/>
      <c r="J39" s="21"/>
      <c r="K39" s="21"/>
      <c r="L39" s="21"/>
      <c r="M39" s="21"/>
      <c r="N39" s="21"/>
      <c r="O39" s="21"/>
      <c r="P39" s="21"/>
      <c r="Q39" s="21"/>
    </row>
    <row r="40" spans="1:17">
      <c r="A40" s="167"/>
      <c r="B40" s="85"/>
      <c r="C40" s="85"/>
      <c r="D40" s="144" t="s">
        <v>89</v>
      </c>
      <c r="E40" s="185">
        <f>E38/E39</f>
        <v>0</v>
      </c>
      <c r="F40" s="630">
        <f>F38/F39</f>
        <v>0</v>
      </c>
      <c r="G40" s="21"/>
      <c r="H40" s="21"/>
      <c r="I40" s="21"/>
      <c r="J40" s="21"/>
      <c r="K40" s="21"/>
      <c r="L40" s="21"/>
      <c r="M40" s="21"/>
      <c r="N40" s="21"/>
      <c r="O40" s="21"/>
      <c r="P40" s="21"/>
      <c r="Q40" s="21"/>
    </row>
    <row r="41" spans="1:17" ht="13.8" thickBot="1">
      <c r="A41" s="684"/>
      <c r="B41" s="685"/>
      <c r="C41" s="685"/>
      <c r="D41" s="646"/>
      <c r="E41" s="647"/>
      <c r="F41" s="648"/>
      <c r="G41" s="21"/>
      <c r="H41" s="21"/>
      <c r="I41" s="21"/>
      <c r="J41" s="21"/>
      <c r="K41" s="21"/>
      <c r="L41" s="21"/>
      <c r="M41" s="21"/>
      <c r="N41" s="21"/>
      <c r="O41" s="21"/>
      <c r="P41" s="21"/>
      <c r="Q41" s="21"/>
    </row>
    <row r="42" spans="1:17">
      <c r="F42" s="21"/>
      <c r="G42" s="21"/>
      <c r="H42" s="21"/>
      <c r="I42" s="21"/>
      <c r="J42" s="21"/>
      <c r="K42" s="21"/>
      <c r="L42" s="21"/>
      <c r="M42" s="21"/>
      <c r="N42" s="21"/>
      <c r="O42" s="21"/>
      <c r="P42" s="21"/>
      <c r="Q42" s="21"/>
    </row>
    <row r="43" spans="1:17">
      <c r="F43" s="21"/>
      <c r="G43" s="21"/>
      <c r="H43" s="21"/>
      <c r="I43" s="21"/>
      <c r="J43" s="21"/>
      <c r="K43" s="21"/>
      <c r="L43" s="21"/>
      <c r="M43" s="21"/>
      <c r="N43" s="21"/>
      <c r="O43" s="21"/>
      <c r="P43" s="21"/>
      <c r="Q43" s="21"/>
    </row>
    <row r="44" spans="1:17">
      <c r="F44" s="21"/>
      <c r="G44" s="21"/>
      <c r="H44" s="21"/>
      <c r="I44" s="21"/>
      <c r="J44" s="21"/>
      <c r="K44" s="21"/>
      <c r="L44" s="21"/>
      <c r="M44" s="21"/>
      <c r="N44" s="21"/>
      <c r="O44" s="21"/>
      <c r="P44" s="21"/>
      <c r="Q44" s="21"/>
    </row>
    <row r="45" spans="1:17">
      <c r="F45" s="21"/>
      <c r="G45" s="21"/>
      <c r="H45" s="21"/>
      <c r="I45" s="21"/>
      <c r="J45" s="21"/>
      <c r="K45" s="21"/>
      <c r="L45" s="21"/>
      <c r="M45" s="21"/>
      <c r="N45" s="21"/>
      <c r="O45" s="21"/>
      <c r="P45" s="21"/>
      <c r="Q45" s="21"/>
    </row>
    <row r="46" spans="1:17">
      <c r="F46" s="21"/>
      <c r="G46" s="21"/>
      <c r="H46" s="21"/>
      <c r="I46" s="21"/>
      <c r="J46" s="21"/>
      <c r="K46" s="21"/>
      <c r="L46" s="21"/>
      <c r="M46" s="21"/>
      <c r="N46" s="21"/>
      <c r="O46" s="21"/>
      <c r="P46" s="21"/>
      <c r="Q46" s="21"/>
    </row>
    <row r="47" spans="1:17">
      <c r="F47" s="21"/>
      <c r="G47" s="21"/>
      <c r="H47" s="21"/>
      <c r="I47" s="21"/>
      <c r="J47" s="21"/>
      <c r="K47" s="21"/>
      <c r="L47" s="21"/>
      <c r="M47" s="21"/>
      <c r="N47" s="21"/>
      <c r="O47" s="21"/>
      <c r="P47" s="21"/>
      <c r="Q47" s="21"/>
    </row>
    <row r="48" spans="1:17">
      <c r="F48" s="21"/>
      <c r="G48" s="21"/>
      <c r="H48" s="21"/>
      <c r="I48" s="21"/>
      <c r="J48" s="21"/>
      <c r="K48" s="21"/>
      <c r="L48" s="21"/>
      <c r="M48" s="21"/>
      <c r="N48" s="21"/>
      <c r="O48" s="21"/>
      <c r="P48" s="21"/>
      <c r="Q48" s="21"/>
    </row>
    <row r="49" spans="6:17">
      <c r="F49" s="21"/>
      <c r="G49" s="21"/>
      <c r="H49" s="21"/>
      <c r="I49" s="21"/>
      <c r="J49" s="21"/>
      <c r="K49" s="21"/>
      <c r="L49" s="21"/>
      <c r="M49" s="21"/>
      <c r="N49" s="21"/>
      <c r="O49" s="21"/>
      <c r="P49" s="21"/>
      <c r="Q49" s="21"/>
    </row>
    <row r="50" spans="6:17">
      <c r="F50" s="21"/>
      <c r="G50" s="21"/>
      <c r="H50" s="21"/>
      <c r="I50" s="21"/>
      <c r="J50" s="21"/>
      <c r="K50" s="21"/>
      <c r="L50" s="21"/>
      <c r="M50" s="21"/>
      <c r="N50" s="21"/>
      <c r="O50" s="21"/>
      <c r="P50" s="21"/>
      <c r="Q50" s="21"/>
    </row>
    <row r="51" spans="6:17">
      <c r="F51" s="21"/>
      <c r="G51" s="21"/>
      <c r="H51" s="21"/>
      <c r="I51" s="21"/>
      <c r="J51" s="21"/>
      <c r="K51" s="21"/>
      <c r="L51" s="21"/>
      <c r="M51" s="21"/>
      <c r="N51" s="21"/>
      <c r="O51" s="21"/>
      <c r="P51" s="21"/>
      <c r="Q51" s="21"/>
    </row>
    <row r="52" spans="6:17">
      <c r="F52" s="21"/>
      <c r="G52" s="21"/>
      <c r="H52" s="21"/>
      <c r="I52" s="21"/>
      <c r="J52" s="21"/>
      <c r="K52" s="21"/>
      <c r="L52" s="21"/>
      <c r="M52" s="21"/>
      <c r="N52" s="21"/>
      <c r="O52" s="21"/>
      <c r="P52" s="21"/>
      <c r="Q52" s="21"/>
    </row>
    <row r="53" spans="6:17">
      <c r="F53" s="21"/>
      <c r="G53" s="21"/>
      <c r="H53" s="21"/>
      <c r="I53" s="21"/>
      <c r="J53" s="21"/>
      <c r="K53" s="21"/>
      <c r="L53" s="21"/>
      <c r="M53" s="21"/>
      <c r="N53" s="21"/>
      <c r="O53" s="21"/>
      <c r="P53" s="21"/>
      <c r="Q53" s="21"/>
    </row>
    <row r="54" spans="6:17">
      <c r="F54" s="21"/>
      <c r="G54" s="21"/>
      <c r="H54" s="21"/>
      <c r="I54" s="21"/>
      <c r="J54" s="21"/>
      <c r="K54" s="21"/>
      <c r="L54" s="21"/>
      <c r="M54" s="21"/>
      <c r="N54" s="21"/>
      <c r="O54" s="21"/>
      <c r="P54" s="21"/>
      <c r="Q54" s="21"/>
    </row>
    <row r="55" spans="6:17">
      <c r="F55" s="21"/>
      <c r="G55" s="21"/>
      <c r="H55" s="21"/>
      <c r="I55" s="21"/>
      <c r="J55" s="21"/>
      <c r="K55" s="21"/>
      <c r="L55" s="21"/>
      <c r="M55" s="21"/>
      <c r="N55" s="21"/>
      <c r="O55" s="21"/>
      <c r="P55" s="21"/>
      <c r="Q55" s="21"/>
    </row>
    <row r="56" spans="6:17">
      <c r="F56" s="21"/>
      <c r="G56" s="21"/>
      <c r="H56" s="21"/>
      <c r="I56" s="21"/>
      <c r="J56" s="21"/>
      <c r="K56" s="21"/>
      <c r="L56" s="21"/>
      <c r="M56" s="21"/>
      <c r="N56" s="21"/>
      <c r="O56" s="21"/>
      <c r="P56" s="21"/>
      <c r="Q56" s="21"/>
    </row>
    <row r="57" spans="6:17">
      <c r="F57" s="21"/>
      <c r="G57" s="21"/>
      <c r="H57" s="21"/>
      <c r="I57" s="21"/>
      <c r="J57" s="21"/>
      <c r="K57" s="21"/>
      <c r="L57" s="21"/>
      <c r="M57" s="21"/>
      <c r="N57" s="21"/>
      <c r="O57" s="21"/>
      <c r="P57" s="21"/>
      <c r="Q57" s="21"/>
    </row>
    <row r="58" spans="6:17">
      <c r="F58" s="21"/>
      <c r="G58" s="21"/>
      <c r="H58" s="21"/>
      <c r="I58" s="21"/>
      <c r="J58" s="21"/>
      <c r="K58" s="21"/>
      <c r="L58" s="21"/>
      <c r="M58" s="21"/>
      <c r="N58" s="21"/>
      <c r="O58" s="21"/>
      <c r="P58" s="21"/>
      <c r="Q58" s="21"/>
    </row>
    <row r="59" spans="6:17">
      <c r="F59" s="21"/>
      <c r="G59" s="21"/>
      <c r="H59" s="21"/>
      <c r="I59" s="21"/>
      <c r="J59" s="21"/>
      <c r="K59" s="21"/>
      <c r="L59" s="21"/>
      <c r="M59" s="21"/>
      <c r="N59" s="21"/>
      <c r="O59" s="21"/>
      <c r="P59" s="21"/>
      <c r="Q59" s="21"/>
    </row>
    <row r="60" spans="6:17">
      <c r="F60" s="21"/>
      <c r="G60" s="21"/>
      <c r="H60" s="21"/>
      <c r="I60" s="21"/>
      <c r="J60" s="21"/>
      <c r="K60" s="21"/>
      <c r="L60" s="21"/>
      <c r="M60" s="21"/>
      <c r="N60" s="21"/>
      <c r="O60" s="21"/>
      <c r="P60" s="21"/>
      <c r="Q60" s="21"/>
    </row>
    <row r="61" spans="6:17">
      <c r="F61" s="21"/>
      <c r="G61" s="21"/>
      <c r="H61" s="21"/>
      <c r="I61" s="21"/>
      <c r="J61" s="21"/>
      <c r="K61" s="21"/>
      <c r="L61" s="21"/>
      <c r="M61" s="21"/>
      <c r="N61" s="21"/>
      <c r="O61" s="21"/>
      <c r="P61" s="21"/>
      <c r="Q61" s="21"/>
    </row>
    <row r="62" spans="6:17">
      <c r="F62" s="21"/>
      <c r="G62" s="21"/>
      <c r="H62" s="21"/>
      <c r="I62" s="21"/>
      <c r="J62" s="21"/>
      <c r="K62" s="21"/>
      <c r="L62" s="21"/>
      <c r="M62" s="21"/>
      <c r="N62" s="21"/>
      <c r="O62" s="21"/>
      <c r="P62" s="21"/>
      <c r="Q62" s="21"/>
    </row>
    <row r="63" spans="6:17">
      <c r="F63" s="21"/>
      <c r="G63" s="21"/>
      <c r="H63" s="21"/>
      <c r="I63" s="21"/>
      <c r="J63" s="21"/>
      <c r="K63" s="21"/>
      <c r="L63" s="21"/>
      <c r="M63" s="21"/>
      <c r="N63" s="21"/>
      <c r="O63" s="21"/>
      <c r="P63" s="21"/>
      <c r="Q63" s="21"/>
    </row>
    <row r="64" spans="6:17">
      <c r="F64" s="21"/>
      <c r="G64" s="21"/>
      <c r="H64" s="21"/>
      <c r="I64" s="21"/>
      <c r="J64" s="21"/>
      <c r="K64" s="21"/>
      <c r="L64" s="21"/>
      <c r="M64" s="21"/>
      <c r="N64" s="21"/>
      <c r="O64" s="21"/>
      <c r="P64" s="21"/>
      <c r="Q64" s="21"/>
    </row>
    <row r="65" spans="6:17">
      <c r="F65" s="21"/>
      <c r="G65" s="21"/>
      <c r="H65" s="21"/>
      <c r="I65" s="21"/>
      <c r="J65" s="21"/>
      <c r="K65" s="21"/>
      <c r="L65" s="21"/>
      <c r="M65" s="21"/>
      <c r="N65" s="21"/>
      <c r="O65" s="21"/>
      <c r="P65" s="21"/>
      <c r="Q65" s="21"/>
    </row>
    <row r="66" spans="6:17">
      <c r="F66" s="21"/>
      <c r="G66" s="21"/>
      <c r="H66" s="21"/>
      <c r="I66" s="21"/>
      <c r="J66" s="21"/>
      <c r="K66" s="21"/>
      <c r="L66" s="21"/>
      <c r="M66" s="21"/>
      <c r="N66" s="21"/>
      <c r="O66" s="21"/>
      <c r="P66" s="21"/>
      <c r="Q66" s="21"/>
    </row>
    <row r="67" spans="6:17">
      <c r="F67" s="21"/>
      <c r="G67" s="21"/>
      <c r="H67" s="21"/>
      <c r="I67" s="21"/>
      <c r="J67" s="21"/>
      <c r="K67" s="21"/>
      <c r="L67" s="21"/>
      <c r="M67" s="21"/>
      <c r="N67" s="21"/>
      <c r="O67" s="21"/>
      <c r="P67" s="21"/>
      <c r="Q67" s="21"/>
    </row>
    <row r="68" spans="6:17">
      <c r="F68" s="21"/>
      <c r="G68" s="21"/>
      <c r="H68" s="21"/>
      <c r="I68" s="21"/>
      <c r="J68" s="21"/>
      <c r="K68" s="21"/>
      <c r="L68" s="21"/>
      <c r="M68" s="21"/>
      <c r="N68" s="21"/>
      <c r="O68" s="21"/>
      <c r="P68" s="21"/>
      <c r="Q68" s="21"/>
    </row>
    <row r="69" spans="6:17">
      <c r="F69" s="21"/>
      <c r="G69" s="21"/>
      <c r="H69" s="21"/>
      <c r="I69" s="21"/>
      <c r="J69" s="21"/>
      <c r="K69" s="21"/>
      <c r="L69" s="21"/>
      <c r="M69" s="21"/>
      <c r="N69" s="21"/>
      <c r="O69" s="21"/>
      <c r="P69" s="21"/>
      <c r="Q69" s="21"/>
    </row>
    <row r="70" spans="6:17">
      <c r="F70" s="21"/>
      <c r="G70" s="21"/>
      <c r="H70" s="21"/>
      <c r="I70" s="21"/>
      <c r="J70" s="21"/>
      <c r="K70" s="21"/>
      <c r="L70" s="21"/>
      <c r="M70" s="21"/>
      <c r="N70" s="21"/>
      <c r="O70" s="21"/>
      <c r="P70" s="21"/>
      <c r="Q70" s="21"/>
    </row>
    <row r="71" spans="6:17">
      <c r="F71" s="21"/>
      <c r="G71" s="21"/>
      <c r="H71" s="21"/>
      <c r="I71" s="21"/>
      <c r="J71" s="21"/>
      <c r="K71" s="21"/>
      <c r="L71" s="21"/>
      <c r="M71" s="21"/>
      <c r="N71" s="21"/>
      <c r="O71" s="21"/>
      <c r="P71" s="21"/>
      <c r="Q71" s="21"/>
    </row>
    <row r="72" spans="6:17">
      <c r="F72" s="21"/>
      <c r="G72" s="21"/>
      <c r="H72" s="21"/>
      <c r="I72" s="21"/>
      <c r="J72" s="21"/>
      <c r="K72" s="21"/>
      <c r="L72" s="21"/>
      <c r="M72" s="21"/>
      <c r="N72" s="21"/>
      <c r="O72" s="21"/>
      <c r="P72" s="21"/>
      <c r="Q72" s="21"/>
    </row>
    <row r="73" spans="6:17">
      <c r="F73" s="21"/>
      <c r="G73" s="21"/>
      <c r="H73" s="21"/>
      <c r="I73" s="21"/>
      <c r="J73" s="21"/>
      <c r="K73" s="21"/>
      <c r="L73" s="21"/>
      <c r="M73" s="21"/>
      <c r="N73" s="21"/>
      <c r="O73" s="21"/>
      <c r="P73" s="21"/>
      <c r="Q73" s="21"/>
    </row>
    <row r="74" spans="6:17">
      <c r="F74" s="21"/>
      <c r="G74" s="21"/>
      <c r="H74" s="21"/>
      <c r="I74" s="21"/>
      <c r="J74" s="21"/>
      <c r="K74" s="21"/>
      <c r="L74" s="21"/>
      <c r="M74" s="21"/>
      <c r="N74" s="21"/>
      <c r="O74" s="21"/>
      <c r="P74" s="21"/>
      <c r="Q74" s="21"/>
    </row>
    <row r="75" spans="6:17">
      <c r="F75" s="21"/>
      <c r="G75" s="21"/>
      <c r="H75" s="21"/>
      <c r="I75" s="21"/>
      <c r="J75" s="21"/>
      <c r="K75" s="21"/>
      <c r="L75" s="21"/>
      <c r="M75" s="21"/>
      <c r="N75" s="21"/>
      <c r="O75" s="21"/>
      <c r="P75" s="21"/>
      <c r="Q75" s="21"/>
    </row>
    <row r="76" spans="6:17">
      <c r="F76" s="21"/>
      <c r="G76" s="21"/>
      <c r="H76" s="21"/>
      <c r="I76" s="21"/>
      <c r="J76" s="21"/>
      <c r="K76" s="21"/>
      <c r="L76" s="21"/>
      <c r="M76" s="21"/>
      <c r="N76" s="21"/>
      <c r="O76" s="21"/>
      <c r="P76" s="21"/>
      <c r="Q76" s="21"/>
    </row>
    <row r="77" spans="6:17">
      <c r="F77" s="21"/>
      <c r="G77" s="21"/>
      <c r="H77" s="21"/>
      <c r="I77" s="21"/>
      <c r="J77" s="21"/>
      <c r="K77" s="21"/>
      <c r="L77" s="21"/>
      <c r="M77" s="21"/>
      <c r="N77" s="21"/>
      <c r="O77" s="21"/>
      <c r="P77" s="21"/>
      <c r="Q77" s="21"/>
    </row>
    <row r="78" spans="6:17">
      <c r="F78" s="21"/>
      <c r="G78" s="21"/>
      <c r="H78" s="21"/>
      <c r="I78" s="21"/>
      <c r="J78" s="21"/>
      <c r="K78" s="21"/>
      <c r="L78" s="21"/>
      <c r="M78" s="21"/>
      <c r="N78" s="21"/>
      <c r="O78" s="21"/>
      <c r="P78" s="21"/>
      <c r="Q78" s="21"/>
    </row>
    <row r="79" spans="6:17">
      <c r="F79" s="21"/>
      <c r="G79" s="21"/>
      <c r="H79" s="21"/>
      <c r="I79" s="21"/>
      <c r="J79" s="21"/>
      <c r="K79" s="21"/>
      <c r="L79" s="21"/>
      <c r="M79" s="21"/>
      <c r="N79" s="21"/>
      <c r="O79" s="21"/>
      <c r="P79" s="21"/>
      <c r="Q79" s="21"/>
    </row>
    <row r="80" spans="6:17">
      <c r="F80" s="21"/>
      <c r="G80" s="21"/>
      <c r="H80" s="21"/>
      <c r="I80" s="21"/>
      <c r="J80" s="21"/>
      <c r="K80" s="21"/>
      <c r="L80" s="21"/>
      <c r="M80" s="21"/>
      <c r="N80" s="21"/>
      <c r="O80" s="21"/>
      <c r="P80" s="21"/>
      <c r="Q80" s="21"/>
    </row>
    <row r="81" spans="6:17">
      <c r="F81" s="21"/>
      <c r="G81" s="21"/>
      <c r="H81" s="21"/>
      <c r="I81" s="21"/>
      <c r="J81" s="21"/>
      <c r="K81" s="21"/>
      <c r="L81" s="21"/>
      <c r="M81" s="21"/>
      <c r="N81" s="21"/>
      <c r="O81" s="21"/>
      <c r="P81" s="21"/>
      <c r="Q81" s="21"/>
    </row>
    <row r="82" spans="6:17">
      <c r="F82" s="21"/>
      <c r="G82" s="21"/>
      <c r="H82" s="21"/>
      <c r="I82" s="21"/>
      <c r="J82" s="21"/>
      <c r="K82" s="21"/>
      <c r="L82" s="21"/>
      <c r="M82" s="21"/>
      <c r="N82" s="21"/>
      <c r="O82" s="21"/>
      <c r="P82" s="21"/>
      <c r="Q82" s="21"/>
    </row>
    <row r="83" spans="6:17">
      <c r="F83" s="21"/>
      <c r="G83" s="21"/>
      <c r="H83" s="21"/>
      <c r="I83" s="21"/>
      <c r="J83" s="21"/>
      <c r="K83" s="21"/>
      <c r="L83" s="21"/>
      <c r="M83" s="21"/>
      <c r="N83" s="21"/>
      <c r="O83" s="21"/>
      <c r="P83" s="21"/>
      <c r="Q83" s="21"/>
    </row>
    <row r="84" spans="6:17">
      <c r="F84" s="21"/>
      <c r="G84" s="21"/>
      <c r="H84" s="21"/>
      <c r="I84" s="21"/>
      <c r="J84" s="21"/>
      <c r="K84" s="21"/>
      <c r="L84" s="21"/>
      <c r="M84" s="21"/>
      <c r="N84" s="21"/>
      <c r="O84" s="21"/>
      <c r="P84" s="21"/>
      <c r="Q84" s="21"/>
    </row>
    <row r="85" spans="6:17">
      <c r="F85" s="21"/>
      <c r="G85" s="21"/>
      <c r="H85" s="21"/>
      <c r="I85" s="21"/>
      <c r="J85" s="21"/>
      <c r="K85" s="21"/>
      <c r="L85" s="21"/>
      <c r="M85" s="21"/>
      <c r="N85" s="21"/>
      <c r="O85" s="21"/>
      <c r="P85" s="21"/>
      <c r="Q85" s="21"/>
    </row>
    <row r="86" spans="6:17">
      <c r="F86" s="21"/>
      <c r="G86" s="21"/>
      <c r="H86" s="21"/>
      <c r="I86" s="21"/>
      <c r="J86" s="21"/>
      <c r="K86" s="21"/>
      <c r="L86" s="21"/>
      <c r="M86" s="21"/>
      <c r="N86" s="21"/>
      <c r="O86" s="21"/>
      <c r="P86" s="21"/>
      <c r="Q86" s="21"/>
    </row>
    <row r="87" spans="6:17">
      <c r="F87" s="21"/>
      <c r="G87" s="21"/>
      <c r="H87" s="21"/>
      <c r="I87" s="21"/>
      <c r="J87" s="21"/>
      <c r="K87" s="21"/>
      <c r="L87" s="21"/>
      <c r="M87" s="21"/>
      <c r="N87" s="21"/>
      <c r="O87" s="21"/>
      <c r="P87" s="21"/>
      <c r="Q87" s="21"/>
    </row>
    <row r="88" spans="6:17">
      <c r="F88" s="21"/>
      <c r="G88" s="21"/>
      <c r="H88" s="21"/>
      <c r="I88" s="21"/>
      <c r="J88" s="21"/>
      <c r="K88" s="21"/>
      <c r="L88" s="21"/>
      <c r="M88" s="21"/>
      <c r="N88" s="21"/>
      <c r="O88" s="21"/>
      <c r="P88" s="21"/>
      <c r="Q88" s="21"/>
    </row>
    <row r="89" spans="6:17">
      <c r="F89" s="21"/>
      <c r="G89" s="21"/>
      <c r="H89" s="21"/>
      <c r="I89" s="21"/>
      <c r="J89" s="21"/>
      <c r="K89" s="21"/>
      <c r="L89" s="21"/>
      <c r="M89" s="21"/>
      <c r="N89" s="21"/>
      <c r="O89" s="21"/>
      <c r="P89" s="21"/>
      <c r="Q89" s="21"/>
    </row>
    <row r="90" spans="6:17">
      <c r="F90" s="21"/>
      <c r="G90" s="21"/>
      <c r="H90" s="21"/>
      <c r="I90" s="21"/>
      <c r="J90" s="21"/>
      <c r="K90" s="21"/>
      <c r="L90" s="21"/>
      <c r="M90" s="21"/>
      <c r="N90" s="21"/>
      <c r="O90" s="21"/>
      <c r="P90" s="21"/>
      <c r="Q90" s="21"/>
    </row>
    <row r="91" spans="6:17">
      <c r="F91" s="21"/>
      <c r="G91" s="21"/>
      <c r="H91" s="21"/>
      <c r="I91" s="21"/>
      <c r="J91" s="21"/>
      <c r="K91" s="21"/>
      <c r="L91" s="21"/>
      <c r="M91" s="21"/>
      <c r="N91" s="21"/>
      <c r="O91" s="21"/>
      <c r="P91" s="21"/>
      <c r="Q91" s="21"/>
    </row>
    <row r="92" spans="6:17">
      <c r="F92" s="21"/>
      <c r="G92" s="21"/>
      <c r="H92" s="21"/>
      <c r="I92" s="21"/>
      <c r="J92" s="21"/>
      <c r="K92" s="21"/>
      <c r="L92" s="21"/>
      <c r="M92" s="21"/>
      <c r="N92" s="21"/>
      <c r="O92" s="21"/>
      <c r="P92" s="21"/>
      <c r="Q92" s="21"/>
    </row>
    <row r="93" spans="6:17">
      <c r="F93" s="21"/>
      <c r="G93" s="21"/>
      <c r="H93" s="21"/>
      <c r="I93" s="21"/>
      <c r="J93" s="21"/>
      <c r="K93" s="21"/>
      <c r="L93" s="21"/>
      <c r="M93" s="21"/>
      <c r="N93" s="21"/>
      <c r="O93" s="21"/>
      <c r="P93" s="21"/>
      <c r="Q93" s="21"/>
    </row>
    <row r="94" spans="6:17">
      <c r="F94" s="21"/>
      <c r="G94" s="21"/>
      <c r="H94" s="21"/>
      <c r="I94" s="21"/>
      <c r="J94" s="21"/>
      <c r="K94" s="21"/>
      <c r="L94" s="21"/>
      <c r="M94" s="21"/>
      <c r="N94" s="21"/>
      <c r="O94" s="21"/>
      <c r="P94" s="21"/>
      <c r="Q94" s="21"/>
    </row>
    <row r="95" spans="6:17">
      <c r="F95" s="21"/>
      <c r="G95" s="21"/>
      <c r="H95" s="21"/>
      <c r="I95" s="21"/>
      <c r="J95" s="21"/>
      <c r="K95" s="21"/>
      <c r="L95" s="21"/>
      <c r="M95" s="21"/>
      <c r="N95" s="21"/>
      <c r="O95" s="21"/>
      <c r="P95" s="21"/>
      <c r="Q95" s="21"/>
    </row>
    <row r="96" spans="6:17">
      <c r="F96" s="21"/>
      <c r="G96" s="21"/>
      <c r="H96" s="21"/>
      <c r="I96" s="21"/>
      <c r="J96" s="21"/>
      <c r="K96" s="21"/>
      <c r="L96" s="21"/>
      <c r="M96" s="21"/>
      <c r="N96" s="21"/>
      <c r="O96" s="21"/>
      <c r="P96" s="21"/>
      <c r="Q96" s="21"/>
    </row>
    <row r="97" spans="6:17">
      <c r="F97" s="21"/>
      <c r="G97" s="21"/>
      <c r="H97" s="21"/>
      <c r="I97" s="21"/>
      <c r="J97" s="21"/>
      <c r="K97" s="21"/>
      <c r="L97" s="21"/>
      <c r="M97" s="21"/>
      <c r="N97" s="21"/>
      <c r="O97" s="21"/>
      <c r="P97" s="21"/>
      <c r="Q97" s="21"/>
    </row>
    <row r="98" spans="6:17">
      <c r="F98" s="21"/>
      <c r="G98" s="21"/>
      <c r="H98" s="21"/>
      <c r="I98" s="21"/>
      <c r="J98" s="21"/>
      <c r="K98" s="21"/>
      <c r="L98" s="21"/>
      <c r="M98" s="21"/>
      <c r="N98" s="21"/>
      <c r="O98" s="21"/>
      <c r="P98" s="21"/>
      <c r="Q98" s="21"/>
    </row>
    <row r="99" spans="6:17">
      <c r="F99" s="21"/>
      <c r="G99" s="21"/>
      <c r="H99" s="21"/>
      <c r="I99" s="21"/>
      <c r="J99" s="21"/>
      <c r="K99" s="21"/>
      <c r="L99" s="21"/>
      <c r="M99" s="21"/>
      <c r="N99" s="21"/>
      <c r="O99" s="21"/>
      <c r="P99" s="21"/>
      <c r="Q99" s="21"/>
    </row>
    <row r="100" spans="6:17">
      <c r="F100" s="21"/>
      <c r="G100" s="21"/>
      <c r="H100" s="21"/>
      <c r="I100" s="21"/>
      <c r="J100" s="21"/>
      <c r="K100" s="21"/>
      <c r="L100" s="21"/>
      <c r="M100" s="21"/>
      <c r="N100" s="21"/>
      <c r="O100" s="21"/>
      <c r="P100" s="21"/>
      <c r="Q100" s="21"/>
    </row>
    <row r="101" spans="6:17">
      <c r="F101" s="21"/>
      <c r="G101" s="21"/>
      <c r="H101" s="21"/>
      <c r="I101" s="21"/>
      <c r="J101" s="21"/>
      <c r="K101" s="21"/>
      <c r="L101" s="21"/>
      <c r="M101" s="21"/>
      <c r="N101" s="21"/>
      <c r="O101" s="21"/>
      <c r="P101" s="21"/>
      <c r="Q101" s="21"/>
    </row>
    <row r="102" spans="6:17">
      <c r="F102" s="21"/>
      <c r="G102" s="21"/>
      <c r="H102" s="21"/>
      <c r="I102" s="21"/>
      <c r="J102" s="21"/>
      <c r="K102" s="21"/>
      <c r="L102" s="21"/>
      <c r="M102" s="21"/>
      <c r="N102" s="21"/>
      <c r="O102" s="21"/>
      <c r="P102" s="21"/>
      <c r="Q102" s="21"/>
    </row>
    <row r="103" spans="6:17">
      <c r="F103" s="21"/>
      <c r="G103" s="21"/>
      <c r="H103" s="21"/>
      <c r="I103" s="21"/>
      <c r="J103" s="21"/>
      <c r="K103" s="21"/>
      <c r="L103" s="21"/>
      <c r="M103" s="21"/>
      <c r="N103" s="21"/>
      <c r="O103" s="21"/>
      <c r="P103" s="21"/>
      <c r="Q103" s="21"/>
    </row>
    <row r="104" spans="6:17">
      <c r="F104" s="21"/>
      <c r="G104" s="21"/>
      <c r="H104" s="21"/>
      <c r="I104" s="21"/>
      <c r="J104" s="21"/>
      <c r="K104" s="21"/>
      <c r="L104" s="21"/>
      <c r="M104" s="21"/>
      <c r="N104" s="21"/>
      <c r="O104" s="21"/>
      <c r="P104" s="21"/>
      <c r="Q104" s="21"/>
    </row>
    <row r="105" spans="6:17">
      <c r="F105" s="21"/>
      <c r="G105" s="21"/>
      <c r="H105" s="21"/>
      <c r="I105" s="21"/>
      <c r="J105" s="21"/>
      <c r="K105" s="21"/>
      <c r="L105" s="21"/>
      <c r="M105" s="21"/>
      <c r="N105" s="21"/>
      <c r="O105" s="21"/>
      <c r="P105" s="21"/>
      <c r="Q105" s="21"/>
    </row>
    <row r="106" spans="6:17">
      <c r="F106" s="21"/>
      <c r="G106" s="21"/>
      <c r="H106" s="21"/>
      <c r="I106" s="21"/>
      <c r="J106" s="21"/>
      <c r="K106" s="21"/>
      <c r="L106" s="21"/>
      <c r="M106" s="21"/>
      <c r="N106" s="21"/>
      <c r="O106" s="21"/>
      <c r="P106" s="21"/>
      <c r="Q106" s="21"/>
    </row>
    <row r="107" spans="6:17">
      <c r="F107" s="21"/>
      <c r="G107" s="21"/>
      <c r="H107" s="21"/>
      <c r="I107" s="21"/>
      <c r="J107" s="21"/>
      <c r="K107" s="21"/>
      <c r="L107" s="21"/>
      <c r="M107" s="21"/>
      <c r="N107" s="21"/>
      <c r="O107" s="21"/>
      <c r="P107" s="21"/>
      <c r="Q107" s="21"/>
    </row>
    <row r="108" spans="6:17">
      <c r="F108" s="21"/>
      <c r="G108" s="21"/>
      <c r="H108" s="21"/>
      <c r="I108" s="21"/>
      <c r="J108" s="21"/>
      <c r="K108" s="21"/>
      <c r="L108" s="21"/>
      <c r="M108" s="21"/>
      <c r="N108" s="21"/>
      <c r="O108" s="21"/>
      <c r="P108" s="21"/>
      <c r="Q108" s="21"/>
    </row>
    <row r="109" spans="6:17">
      <c r="F109" s="21"/>
      <c r="G109" s="21"/>
      <c r="H109" s="21"/>
      <c r="I109" s="21"/>
      <c r="J109" s="21"/>
      <c r="K109" s="21"/>
      <c r="L109" s="21"/>
      <c r="M109" s="21"/>
      <c r="N109" s="21"/>
      <c r="O109" s="21"/>
      <c r="P109" s="21"/>
      <c r="Q109" s="21"/>
    </row>
    <row r="110" spans="6:17">
      <c r="F110" s="21"/>
      <c r="G110" s="21"/>
      <c r="H110" s="21"/>
      <c r="I110" s="21"/>
      <c r="J110" s="21"/>
      <c r="K110" s="21"/>
      <c r="L110" s="21"/>
      <c r="M110" s="21"/>
      <c r="N110" s="21"/>
      <c r="O110" s="21"/>
      <c r="P110" s="21"/>
      <c r="Q110" s="21"/>
    </row>
    <row r="111" spans="6:17">
      <c r="F111" s="21"/>
      <c r="G111" s="21"/>
      <c r="H111" s="21"/>
      <c r="I111" s="21"/>
      <c r="J111" s="21"/>
      <c r="K111" s="21"/>
      <c r="L111" s="21"/>
      <c r="M111" s="21"/>
      <c r="N111" s="21"/>
      <c r="O111" s="21"/>
      <c r="P111" s="21"/>
      <c r="Q111" s="21"/>
    </row>
    <row r="112" spans="6:17">
      <c r="F112" s="21"/>
      <c r="G112" s="21"/>
      <c r="H112" s="21"/>
      <c r="I112" s="21"/>
      <c r="J112" s="21"/>
      <c r="K112" s="21"/>
      <c r="L112" s="21"/>
      <c r="M112" s="21"/>
      <c r="N112" s="21"/>
      <c r="O112" s="21"/>
      <c r="P112" s="21"/>
      <c r="Q112" s="21"/>
    </row>
    <row r="113" spans="6:17">
      <c r="F113" s="21"/>
      <c r="G113" s="21"/>
      <c r="H113" s="21"/>
      <c r="I113" s="21"/>
      <c r="J113" s="21"/>
      <c r="K113" s="21"/>
      <c r="L113" s="21"/>
      <c r="M113" s="21"/>
      <c r="N113" s="21"/>
      <c r="O113" s="21"/>
      <c r="P113" s="21"/>
      <c r="Q113" s="21"/>
    </row>
    <row r="114" spans="6:17">
      <c r="F114" s="21"/>
      <c r="G114" s="21"/>
      <c r="H114" s="21"/>
      <c r="I114" s="21"/>
      <c r="J114" s="21"/>
      <c r="K114" s="21"/>
      <c r="L114" s="21"/>
      <c r="M114" s="21"/>
      <c r="N114" s="21"/>
      <c r="O114" s="21"/>
      <c r="P114" s="21"/>
      <c r="Q114" s="21"/>
    </row>
    <row r="115" spans="6:17">
      <c r="F115" s="21"/>
      <c r="G115" s="21"/>
      <c r="H115" s="21"/>
      <c r="I115" s="21"/>
      <c r="J115" s="21"/>
      <c r="K115" s="21"/>
      <c r="L115" s="21"/>
      <c r="M115" s="21"/>
      <c r="N115" s="21"/>
      <c r="O115" s="21"/>
      <c r="P115" s="21"/>
      <c r="Q115" s="21"/>
    </row>
    <row r="116" spans="6:17">
      <c r="F116" s="21"/>
      <c r="G116" s="21"/>
      <c r="H116" s="21"/>
      <c r="I116" s="21"/>
      <c r="J116" s="21"/>
      <c r="K116" s="21"/>
      <c r="L116" s="21"/>
      <c r="M116" s="21"/>
      <c r="N116" s="21"/>
      <c r="O116" s="21"/>
      <c r="P116" s="21"/>
      <c r="Q116" s="21"/>
    </row>
    <row r="117" spans="6:17">
      <c r="F117" s="21"/>
      <c r="G117" s="21"/>
      <c r="H117" s="21"/>
      <c r="I117" s="21"/>
      <c r="J117" s="21"/>
      <c r="K117" s="21"/>
      <c r="L117" s="21"/>
      <c r="M117" s="21"/>
      <c r="N117" s="21"/>
      <c r="O117" s="21"/>
      <c r="P117" s="21"/>
      <c r="Q117" s="21"/>
    </row>
    <row r="118" spans="6:17">
      <c r="F118" s="21"/>
      <c r="G118" s="21"/>
      <c r="H118" s="21"/>
      <c r="I118" s="21"/>
      <c r="J118" s="21"/>
      <c r="K118" s="21"/>
      <c r="L118" s="21"/>
      <c r="M118" s="21"/>
      <c r="N118" s="21"/>
      <c r="O118" s="21"/>
      <c r="P118" s="21"/>
      <c r="Q118" s="21"/>
    </row>
    <row r="119" spans="6:17">
      <c r="F119" s="21"/>
      <c r="G119" s="21"/>
      <c r="H119" s="21"/>
      <c r="I119" s="21"/>
      <c r="J119" s="21"/>
      <c r="K119" s="21"/>
      <c r="L119" s="21"/>
      <c r="M119" s="21"/>
      <c r="N119" s="21"/>
      <c r="O119" s="21"/>
      <c r="P119" s="21"/>
      <c r="Q119" s="21"/>
    </row>
    <row r="120" spans="6:17">
      <c r="F120" s="21"/>
      <c r="G120" s="21"/>
      <c r="H120" s="21"/>
      <c r="I120" s="21"/>
      <c r="J120" s="21"/>
      <c r="K120" s="21"/>
      <c r="L120" s="21"/>
      <c r="M120" s="21"/>
      <c r="N120" s="21"/>
      <c r="O120" s="21"/>
      <c r="P120" s="21"/>
      <c r="Q120" s="21"/>
    </row>
    <row r="121" spans="6:17">
      <c r="F121" s="21"/>
      <c r="G121" s="21"/>
      <c r="H121" s="21"/>
      <c r="I121" s="21"/>
      <c r="J121" s="21"/>
      <c r="K121" s="21"/>
      <c r="L121" s="21"/>
      <c r="M121" s="21"/>
      <c r="N121" s="21"/>
      <c r="O121" s="21"/>
      <c r="P121" s="21"/>
      <c r="Q121" s="21"/>
    </row>
    <row r="122" spans="6:17">
      <c r="F122" s="21"/>
      <c r="G122" s="21"/>
      <c r="H122" s="21"/>
      <c r="I122" s="21"/>
      <c r="J122" s="21"/>
      <c r="K122" s="21"/>
      <c r="L122" s="21"/>
      <c r="M122" s="21"/>
      <c r="N122" s="21"/>
      <c r="O122" s="21"/>
      <c r="P122" s="21"/>
      <c r="Q122" s="21"/>
    </row>
    <row r="123" spans="6:17">
      <c r="F123" s="21"/>
      <c r="G123" s="21"/>
      <c r="H123" s="21"/>
      <c r="I123" s="21"/>
      <c r="J123" s="21"/>
      <c r="K123" s="21"/>
      <c r="L123" s="21"/>
      <c r="M123" s="21"/>
      <c r="N123" s="21"/>
      <c r="O123" s="21"/>
      <c r="P123" s="21"/>
      <c r="Q123" s="21"/>
    </row>
    <row r="124" spans="6:17">
      <c r="F124" s="21"/>
      <c r="G124" s="21"/>
      <c r="H124" s="21"/>
      <c r="I124" s="21"/>
      <c r="J124" s="21"/>
      <c r="K124" s="21"/>
      <c r="L124" s="21"/>
      <c r="M124" s="21"/>
      <c r="N124" s="21"/>
      <c r="O124" s="21"/>
      <c r="P124" s="21"/>
      <c r="Q124" s="21"/>
    </row>
    <row r="125" spans="6:17">
      <c r="F125" s="21"/>
      <c r="G125" s="21"/>
      <c r="H125" s="21"/>
      <c r="I125" s="21"/>
      <c r="J125" s="21"/>
      <c r="K125" s="21"/>
      <c r="L125" s="21"/>
      <c r="M125" s="21"/>
      <c r="N125" s="21"/>
      <c r="O125" s="21"/>
      <c r="P125" s="21"/>
      <c r="Q125" s="21"/>
    </row>
    <row r="126" spans="6:17">
      <c r="F126" s="21"/>
      <c r="G126" s="21"/>
      <c r="H126" s="21"/>
      <c r="I126" s="21"/>
      <c r="J126" s="21"/>
      <c r="K126" s="21"/>
      <c r="L126" s="21"/>
      <c r="M126" s="21"/>
      <c r="N126" s="21"/>
      <c r="O126" s="21"/>
      <c r="P126" s="21"/>
      <c r="Q126" s="21"/>
    </row>
    <row r="127" spans="6:17">
      <c r="F127" s="21"/>
      <c r="G127" s="21"/>
      <c r="H127" s="21"/>
      <c r="I127" s="21"/>
      <c r="J127" s="21"/>
      <c r="K127" s="21"/>
      <c r="L127" s="21"/>
      <c r="M127" s="21"/>
      <c r="N127" s="21"/>
      <c r="O127" s="21"/>
      <c r="P127" s="21"/>
      <c r="Q127" s="21"/>
    </row>
    <row r="128" spans="6:17">
      <c r="F128" s="21"/>
      <c r="G128" s="21"/>
      <c r="H128" s="21"/>
      <c r="I128" s="21"/>
      <c r="J128" s="21"/>
      <c r="K128" s="21"/>
      <c r="L128" s="21"/>
      <c r="M128" s="21"/>
      <c r="N128" s="21"/>
      <c r="O128" s="21"/>
      <c r="P128" s="21"/>
      <c r="Q128" s="21"/>
    </row>
    <row r="129" spans="6:17">
      <c r="F129" s="21"/>
      <c r="G129" s="21"/>
      <c r="H129" s="21"/>
      <c r="I129" s="21"/>
      <c r="J129" s="21"/>
      <c r="K129" s="21"/>
      <c r="L129" s="21"/>
      <c r="M129" s="21"/>
      <c r="N129" s="21"/>
      <c r="O129" s="21"/>
      <c r="P129" s="21"/>
      <c r="Q129" s="21"/>
    </row>
    <row r="130" spans="6:17">
      <c r="F130" s="21"/>
      <c r="G130" s="21"/>
      <c r="H130" s="21"/>
      <c r="I130" s="21"/>
      <c r="J130" s="21"/>
      <c r="K130" s="21"/>
      <c r="L130" s="21"/>
      <c r="M130" s="21"/>
      <c r="N130" s="21"/>
      <c r="O130" s="21"/>
      <c r="P130" s="21"/>
      <c r="Q130" s="21"/>
    </row>
    <row r="131" spans="6:17">
      <c r="F131" s="21"/>
      <c r="G131" s="21"/>
      <c r="H131" s="21"/>
      <c r="I131" s="21"/>
      <c r="J131" s="21"/>
      <c r="K131" s="21"/>
      <c r="L131" s="21"/>
      <c r="M131" s="21"/>
      <c r="N131" s="21"/>
      <c r="O131" s="21"/>
      <c r="P131" s="21"/>
      <c r="Q131" s="21"/>
    </row>
    <row r="132" spans="6:17">
      <c r="F132" s="21"/>
      <c r="G132" s="21"/>
      <c r="H132" s="21"/>
      <c r="I132" s="21"/>
      <c r="J132" s="21"/>
      <c r="K132" s="21"/>
      <c r="L132" s="21"/>
      <c r="M132" s="21"/>
      <c r="N132" s="21"/>
      <c r="O132" s="21"/>
      <c r="P132" s="21"/>
      <c r="Q132" s="21"/>
    </row>
    <row r="133" spans="6:17">
      <c r="F133" s="21"/>
      <c r="G133" s="21"/>
      <c r="H133" s="21"/>
      <c r="I133" s="21"/>
      <c r="J133" s="21"/>
      <c r="K133" s="21"/>
      <c r="L133" s="21"/>
      <c r="M133" s="21"/>
      <c r="N133" s="21"/>
      <c r="O133" s="21"/>
      <c r="P133" s="21"/>
      <c r="Q133" s="21"/>
    </row>
    <row r="134" spans="6:17">
      <c r="F134" s="21"/>
      <c r="G134" s="21"/>
      <c r="H134" s="21"/>
      <c r="I134" s="21"/>
      <c r="J134" s="21"/>
      <c r="K134" s="21"/>
      <c r="L134" s="21"/>
      <c r="M134" s="21"/>
      <c r="N134" s="21"/>
      <c r="O134" s="21"/>
      <c r="P134" s="21"/>
      <c r="Q134" s="21"/>
    </row>
    <row r="135" spans="6:17">
      <c r="F135" s="21"/>
      <c r="G135" s="21"/>
      <c r="H135" s="21"/>
      <c r="I135" s="21"/>
      <c r="J135" s="21"/>
      <c r="K135" s="21"/>
      <c r="L135" s="21"/>
      <c r="M135" s="21"/>
      <c r="N135" s="21"/>
      <c r="O135" s="21"/>
      <c r="P135" s="21"/>
      <c r="Q135" s="21"/>
    </row>
    <row r="136" spans="6:17">
      <c r="F136" s="21"/>
      <c r="G136" s="21"/>
      <c r="H136" s="21"/>
      <c r="I136" s="21"/>
      <c r="J136" s="21"/>
      <c r="K136" s="21"/>
      <c r="L136" s="21"/>
      <c r="M136" s="21"/>
      <c r="N136" s="21"/>
      <c r="O136" s="21"/>
      <c r="P136" s="21"/>
      <c r="Q136" s="21"/>
    </row>
    <row r="137" spans="6:17">
      <c r="F137" s="21"/>
      <c r="G137" s="21"/>
      <c r="H137" s="21"/>
      <c r="I137" s="21"/>
      <c r="J137" s="21"/>
      <c r="K137" s="21"/>
      <c r="L137" s="21"/>
      <c r="M137" s="21"/>
      <c r="N137" s="21"/>
      <c r="O137" s="21"/>
      <c r="P137" s="21"/>
      <c r="Q137" s="21"/>
    </row>
    <row r="138" spans="6:17">
      <c r="F138" s="21"/>
      <c r="G138" s="21"/>
      <c r="H138" s="21"/>
      <c r="I138" s="21"/>
      <c r="J138" s="21"/>
      <c r="K138" s="21"/>
      <c r="L138" s="21"/>
      <c r="M138" s="21"/>
      <c r="N138" s="21"/>
      <c r="O138" s="21"/>
      <c r="P138" s="21"/>
      <c r="Q138" s="21"/>
    </row>
    <row r="139" spans="6:17">
      <c r="F139" s="21"/>
      <c r="G139" s="21"/>
      <c r="H139" s="21"/>
      <c r="I139" s="21"/>
      <c r="J139" s="21"/>
      <c r="K139" s="21"/>
      <c r="L139" s="21"/>
      <c r="M139" s="21"/>
      <c r="N139" s="21"/>
      <c r="O139" s="21"/>
      <c r="P139" s="21"/>
      <c r="Q139" s="21"/>
    </row>
    <row r="140" spans="6:17">
      <c r="F140" s="21"/>
      <c r="G140" s="21"/>
      <c r="H140" s="21"/>
      <c r="I140" s="21"/>
      <c r="J140" s="21"/>
      <c r="K140" s="21"/>
      <c r="L140" s="21"/>
      <c r="M140" s="21"/>
      <c r="N140" s="21"/>
      <c r="O140" s="21"/>
      <c r="P140" s="21"/>
      <c r="Q140" s="21"/>
    </row>
    <row r="141" spans="6:17">
      <c r="F141" s="21"/>
      <c r="G141" s="21"/>
      <c r="H141" s="21"/>
      <c r="I141" s="21"/>
      <c r="J141" s="21"/>
      <c r="K141" s="21"/>
      <c r="L141" s="21"/>
      <c r="M141" s="21"/>
      <c r="N141" s="21"/>
      <c r="O141" s="21"/>
      <c r="P141" s="21"/>
      <c r="Q141" s="21"/>
    </row>
    <row r="142" spans="6:17">
      <c r="F142" s="21"/>
      <c r="G142" s="21"/>
      <c r="H142" s="21"/>
      <c r="I142" s="21"/>
      <c r="J142" s="21"/>
      <c r="K142" s="21"/>
      <c r="L142" s="21"/>
      <c r="M142" s="21"/>
      <c r="N142" s="21"/>
      <c r="O142" s="21"/>
      <c r="P142" s="21"/>
      <c r="Q142" s="21"/>
    </row>
    <row r="143" spans="6:17">
      <c r="F143" s="21"/>
      <c r="G143" s="21"/>
      <c r="H143" s="21"/>
      <c r="I143" s="21"/>
      <c r="J143" s="21"/>
      <c r="K143" s="21"/>
      <c r="L143" s="21"/>
      <c r="M143" s="21"/>
      <c r="N143" s="21"/>
      <c r="O143" s="21"/>
      <c r="P143" s="21"/>
      <c r="Q143" s="21"/>
    </row>
    <row r="144" spans="6:17">
      <c r="F144" s="21"/>
      <c r="G144" s="21"/>
      <c r="H144" s="21"/>
      <c r="I144" s="21"/>
      <c r="J144" s="21"/>
      <c r="K144" s="21"/>
      <c r="L144" s="21"/>
      <c r="M144" s="21"/>
      <c r="N144" s="21"/>
      <c r="O144" s="21"/>
      <c r="P144" s="21"/>
      <c r="Q144" s="21"/>
    </row>
    <row r="145" spans="6:6">
      <c r="F145" s="21"/>
    </row>
    <row r="146" spans="6:6">
      <c r="F146" s="21"/>
    </row>
    <row r="147" spans="6:6">
      <c r="F147" s="21"/>
    </row>
    <row r="148" spans="6:6">
      <c r="F148" s="21"/>
    </row>
    <row r="149" spans="6:6">
      <c r="F149" s="21"/>
    </row>
    <row r="150" spans="6:6">
      <c r="F150" s="21"/>
    </row>
    <row r="151" spans="6:6">
      <c r="F151" s="21"/>
    </row>
    <row r="152" spans="6:6">
      <c r="F152" s="21"/>
    </row>
    <row r="153" spans="6:6">
      <c r="F153" s="21"/>
    </row>
    <row r="154" spans="6:6">
      <c r="F154" s="21"/>
    </row>
  </sheetData>
  <customSheetViews>
    <customSheetView guid="{0FB14158-E61A-11D4-BB3D-0050DA9A47DF}" fitToPage="1" showRuler="0" topLeftCell="A31">
      <selection activeCell="C42" sqref="C42"/>
      <pageMargins left="0.75" right="0.75" top="1" bottom="1" header="0.5" footer="0.5"/>
      <printOptions horizontalCentered="1"/>
      <pageSetup orientation="portrait" cellComments="atEnd" r:id="rId1"/>
      <headerFooter alignWithMargins="0"/>
    </customSheetView>
  </customSheetViews>
  <mergeCells count="9">
    <mergeCell ref="A8:B8"/>
    <mergeCell ref="E1:F1"/>
    <mergeCell ref="E2:F2"/>
    <mergeCell ref="C3:C4"/>
    <mergeCell ref="E3:F3"/>
    <mergeCell ref="E4:F4"/>
    <mergeCell ref="E5:F5"/>
    <mergeCell ref="D6:F6"/>
    <mergeCell ref="D7:F7"/>
  </mergeCells>
  <phoneticPr fontId="0" type="noConversion"/>
  <conditionalFormatting sqref="E11:F21 E27:F31">
    <cfRule type="cellIs" dxfId="5" priority="3" operator="equal">
      <formula>1</formula>
    </cfRule>
  </conditionalFormatting>
  <conditionalFormatting sqref="E11:F21 E27:F31">
    <cfRule type="cellIs" dxfId="4" priority="2" operator="equal">
      <formula>2</formula>
    </cfRule>
  </conditionalFormatting>
  <conditionalFormatting sqref="E11:F21 E27:F31">
    <cfRule type="cellIs" dxfId="3" priority="1" operator="equal">
      <formula>3</formula>
    </cfRule>
  </conditionalFormatting>
  <dataValidations count="1">
    <dataValidation type="list" allowBlank="1" showInputMessage="1" showErrorMessage="1" sqref="E11:F21 E27:F31" xr:uid="{00000000-0002-0000-0700-000000000000}">
      <formula1>"1,2,3"</formula1>
    </dataValidation>
  </dataValidations>
  <hyperlinks>
    <hyperlink ref="D7" r:id="rId2" xr:uid="{00000000-0004-0000-0700-000000000000}"/>
  </hyperlinks>
  <printOptions horizontalCentered="1"/>
  <pageMargins left="0.25" right="0.25" top="0.25" bottom="0.25" header="0.3" footer="0.05"/>
  <pageSetup paperSize="9" scale="54" fitToHeight="0" orientation="landscape" r:id="rId3"/>
  <headerFooter alignWithMargins="0">
    <oddFooter>&amp;LYFAI-RM/PC-FR-08-02 / Rev 05 
(30-October-2020)&amp;CYanfeng Automotive Interiors. 
 Proprietary and Confidential&amp;RPage &amp;P of &amp;N</oddFooter>
  </headerFooter>
  <drawing r:id="rId4"/>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5">
    <tabColor indexed="11"/>
    <pageSetUpPr fitToPage="1"/>
  </sheetPr>
  <dimension ref="A1:Q61"/>
  <sheetViews>
    <sheetView showGridLines="0" view="pageBreakPreview" zoomScale="70" zoomScaleNormal="60" zoomScaleSheetLayoutView="70" workbookViewId="0">
      <selection activeCell="C11" sqref="C11"/>
    </sheetView>
  </sheetViews>
  <sheetFormatPr defaultColWidth="9.109375" defaultRowHeight="13.2"/>
  <cols>
    <col min="1" max="1" width="7.5546875" style="13" customWidth="1"/>
    <col min="2" max="2" width="50.77734375" style="91" customWidth="1"/>
    <col min="3" max="3" width="100.77734375" style="91" customWidth="1"/>
    <col min="4" max="4" width="80.77734375" style="91" customWidth="1"/>
    <col min="5" max="5" width="13.6640625" customWidth="1"/>
    <col min="6" max="6" width="14.44140625" customWidth="1"/>
    <col min="7" max="7" width="1.109375" customWidth="1"/>
    <col min="8" max="8" width="21.44140625" customWidth="1"/>
    <col min="10" max="10" width="49.33203125" customWidth="1"/>
  </cols>
  <sheetData>
    <row r="1" spans="1:17" ht="6" customHeight="1">
      <c r="A1" s="154"/>
      <c r="B1" s="175"/>
      <c r="C1" s="176"/>
      <c r="D1" s="177"/>
      <c r="E1" s="518"/>
      <c r="F1" s="519"/>
    </row>
    <row r="2" spans="1:17">
      <c r="A2" s="142"/>
      <c r="B2" s="148"/>
      <c r="C2" s="149"/>
      <c r="D2" s="178" t="s">
        <v>14</v>
      </c>
      <c r="E2" s="497">
        <f>Summary!B5</f>
        <v>0</v>
      </c>
      <c r="F2" s="655"/>
    </row>
    <row r="3" spans="1:17">
      <c r="A3" s="142"/>
      <c r="B3" s="148"/>
      <c r="C3" s="496" t="s">
        <v>149</v>
      </c>
      <c r="D3" s="178" t="s">
        <v>15</v>
      </c>
      <c r="E3" s="497">
        <f>Summary!B8</f>
        <v>0</v>
      </c>
      <c r="F3" s="655"/>
    </row>
    <row r="4" spans="1:17">
      <c r="A4" s="142"/>
      <c r="B4" s="148"/>
      <c r="C4" s="496"/>
      <c r="D4" s="178" t="s">
        <v>76</v>
      </c>
      <c r="E4" s="498">
        <f>Summary!H5</f>
        <v>0</v>
      </c>
      <c r="F4" s="655"/>
    </row>
    <row r="5" spans="1:17">
      <c r="A5" s="142"/>
      <c r="B5" s="148"/>
      <c r="C5" s="149"/>
      <c r="D5" s="178" t="s">
        <v>34</v>
      </c>
      <c r="E5" s="498">
        <f>Summary!H6</f>
        <v>0</v>
      </c>
      <c r="F5" s="655"/>
    </row>
    <row r="6" spans="1:17" ht="13.5" customHeight="1">
      <c r="A6" s="147"/>
      <c r="B6" s="148"/>
      <c r="C6" s="149"/>
      <c r="D6" s="520" t="s">
        <v>139</v>
      </c>
      <c r="E6" s="521"/>
      <c r="F6" s="686"/>
    </row>
    <row r="7" spans="1:17" ht="13.5" customHeight="1">
      <c r="A7" s="147"/>
      <c r="B7" s="140"/>
      <c r="C7" s="178"/>
      <c r="D7" s="522" t="s">
        <v>159</v>
      </c>
      <c r="E7" s="523"/>
      <c r="F7" s="687"/>
    </row>
    <row r="8" spans="1:17" ht="41.25" customHeight="1">
      <c r="A8" s="659" t="s">
        <v>379</v>
      </c>
      <c r="B8" s="513"/>
      <c r="C8" s="363" t="s">
        <v>39</v>
      </c>
      <c r="D8" s="364" t="s">
        <v>378</v>
      </c>
      <c r="E8" s="365" t="s">
        <v>140</v>
      </c>
      <c r="F8" s="624" t="s">
        <v>80</v>
      </c>
      <c r="H8" s="234"/>
    </row>
    <row r="9" spans="1:17" ht="6" customHeight="1">
      <c r="A9" s="162"/>
      <c r="B9" s="219"/>
      <c r="C9" s="157"/>
      <c r="D9" s="158"/>
      <c r="E9" s="157"/>
      <c r="F9" s="680"/>
    </row>
    <row r="10" spans="1:17" ht="15.6">
      <c r="A10" s="215" t="s">
        <v>72</v>
      </c>
      <c r="B10" s="85"/>
      <c r="C10" s="85"/>
      <c r="D10" s="85"/>
      <c r="E10" s="34"/>
      <c r="F10" s="681"/>
      <c r="G10" s="21"/>
      <c r="H10" s="21"/>
      <c r="I10" s="21"/>
      <c r="J10" s="21"/>
      <c r="K10" s="21"/>
      <c r="L10" s="21"/>
      <c r="M10" s="21"/>
      <c r="N10" s="21"/>
      <c r="O10" s="21"/>
      <c r="P10" s="21"/>
      <c r="Q10" s="21"/>
    </row>
    <row r="11" spans="1:17" ht="150" customHeight="1">
      <c r="A11" s="195" t="s">
        <v>123</v>
      </c>
      <c r="B11" s="182" t="s">
        <v>271</v>
      </c>
      <c r="C11" s="182" t="s">
        <v>367</v>
      </c>
      <c r="D11" s="227"/>
      <c r="E11" s="283"/>
      <c r="F11" s="688"/>
      <c r="G11" s="21"/>
      <c r="H11" s="258"/>
      <c r="I11" s="21"/>
      <c r="J11" s="258"/>
      <c r="K11" s="21"/>
      <c r="L11" s="21"/>
      <c r="M11" s="21"/>
      <c r="N11" s="21"/>
      <c r="O11" s="21"/>
      <c r="P11" s="21"/>
      <c r="Q11" s="21"/>
    </row>
    <row r="12" spans="1:17" ht="150" customHeight="1">
      <c r="A12" s="192" t="s">
        <v>10</v>
      </c>
      <c r="B12" s="284" t="s">
        <v>272</v>
      </c>
      <c r="C12" s="182" t="s">
        <v>368</v>
      </c>
      <c r="D12" s="285"/>
      <c r="E12" s="283"/>
      <c r="F12" s="688"/>
      <c r="G12" s="21"/>
      <c r="H12" s="258"/>
      <c r="I12" s="21"/>
      <c r="J12" s="21"/>
      <c r="K12" s="21"/>
      <c r="L12" s="21"/>
      <c r="M12" s="21"/>
      <c r="N12" s="21"/>
      <c r="O12" s="21"/>
      <c r="P12" s="21"/>
      <c r="Q12" s="21"/>
    </row>
    <row r="13" spans="1:17" ht="150" customHeight="1">
      <c r="A13" s="195" t="s">
        <v>124</v>
      </c>
      <c r="B13" s="255" t="s">
        <v>273</v>
      </c>
      <c r="C13" s="182" t="s">
        <v>369</v>
      </c>
      <c r="D13" s="227"/>
      <c r="E13" s="283"/>
      <c r="F13" s="688"/>
      <c r="G13" s="21"/>
      <c r="H13" s="258"/>
      <c r="I13" s="21"/>
      <c r="J13" s="21"/>
      <c r="K13" s="21"/>
      <c r="L13" s="21"/>
      <c r="M13" s="21"/>
      <c r="N13" s="21"/>
      <c r="O13" s="21"/>
      <c r="P13" s="21"/>
      <c r="Q13" s="21"/>
    </row>
    <row r="14" spans="1:17" ht="13.8">
      <c r="A14" s="141"/>
      <c r="B14" s="90"/>
      <c r="C14" s="161"/>
      <c r="D14" s="286" t="s">
        <v>95</v>
      </c>
      <c r="E14" s="287"/>
      <c r="F14" s="689"/>
      <c r="G14" s="21"/>
      <c r="H14" s="21"/>
      <c r="I14" s="21"/>
      <c r="J14" s="21"/>
      <c r="K14" s="21"/>
      <c r="L14" s="21"/>
      <c r="M14" s="21"/>
      <c r="N14" s="21"/>
      <c r="O14" s="21"/>
      <c r="P14" s="21"/>
      <c r="Q14" s="21"/>
    </row>
    <row r="15" spans="1:17">
      <c r="A15" s="141"/>
      <c r="B15" s="86"/>
      <c r="C15" s="86"/>
      <c r="D15" s="143" t="s">
        <v>87</v>
      </c>
      <c r="E15" s="36">
        <f>SUM(E11:E13)</f>
        <v>0</v>
      </c>
      <c r="F15" s="628">
        <f>SUM(F11:F13)</f>
        <v>0</v>
      </c>
      <c r="G15" s="21"/>
      <c r="H15" s="21"/>
      <c r="I15" s="21"/>
      <c r="J15" s="21"/>
      <c r="K15" s="21"/>
      <c r="L15" s="21"/>
      <c r="M15" s="21"/>
      <c r="N15" s="21"/>
      <c r="O15" s="21"/>
      <c r="P15" s="21"/>
      <c r="Q15" s="21"/>
    </row>
    <row r="16" spans="1:17">
      <c r="A16" s="166"/>
      <c r="B16" s="288"/>
      <c r="C16" s="288"/>
      <c r="D16" s="145" t="s">
        <v>88</v>
      </c>
      <c r="E16" s="184">
        <v>9</v>
      </c>
      <c r="F16" s="629">
        <v>9</v>
      </c>
      <c r="G16" s="21"/>
      <c r="H16" s="21"/>
      <c r="I16" s="21"/>
      <c r="J16" s="21"/>
      <c r="K16" s="21"/>
      <c r="L16" s="21"/>
      <c r="M16" s="21"/>
      <c r="N16" s="21"/>
      <c r="O16" s="21"/>
      <c r="P16" s="21"/>
      <c r="Q16" s="21"/>
    </row>
    <row r="17" spans="1:17">
      <c r="A17" s="141"/>
      <c r="B17" s="289"/>
      <c r="C17" s="289"/>
      <c r="D17" s="144" t="s">
        <v>89</v>
      </c>
      <c r="E17" s="185">
        <f>E15/E16</f>
        <v>0</v>
      </c>
      <c r="F17" s="630">
        <f>F15/F16</f>
        <v>0</v>
      </c>
      <c r="G17" s="21"/>
      <c r="H17" s="21"/>
      <c r="I17" s="21"/>
      <c r="J17" s="21"/>
      <c r="K17" s="21"/>
      <c r="L17" s="21"/>
      <c r="M17" s="21"/>
      <c r="N17" s="21"/>
      <c r="O17" s="21"/>
      <c r="P17" s="21"/>
      <c r="Q17" s="21"/>
    </row>
    <row r="18" spans="1:17" s="1" customFormat="1" ht="15.6">
      <c r="A18" s="215" t="s">
        <v>73</v>
      </c>
      <c r="B18" s="289"/>
      <c r="C18" s="289"/>
      <c r="D18" s="289"/>
      <c r="E18" s="287"/>
      <c r="F18" s="689"/>
      <c r="G18" s="22"/>
      <c r="H18" s="22"/>
      <c r="I18" s="22"/>
      <c r="J18" s="22"/>
      <c r="K18" s="22"/>
      <c r="L18" s="22"/>
      <c r="M18" s="22"/>
      <c r="N18" s="22"/>
      <c r="O18" s="22"/>
      <c r="P18" s="22"/>
      <c r="Q18" s="22"/>
    </row>
    <row r="19" spans="1:17" ht="150" customHeight="1">
      <c r="A19" s="202" t="s">
        <v>326</v>
      </c>
      <c r="B19" s="182" t="s">
        <v>274</v>
      </c>
      <c r="C19" s="182" t="s">
        <v>370</v>
      </c>
      <c r="D19" s="227"/>
      <c r="E19" s="283"/>
      <c r="F19" s="688"/>
      <c r="G19" s="21"/>
      <c r="H19" s="258"/>
      <c r="I19" s="21"/>
      <c r="J19" s="21"/>
      <c r="K19" s="21"/>
      <c r="L19" s="21"/>
      <c r="M19" s="21"/>
      <c r="N19" s="21"/>
      <c r="O19" s="21"/>
      <c r="P19" s="21"/>
      <c r="Q19" s="21"/>
    </row>
    <row r="20" spans="1:17" ht="150" customHeight="1">
      <c r="A20" s="202" t="s">
        <v>16</v>
      </c>
      <c r="B20" s="182" t="s">
        <v>275</v>
      </c>
      <c r="C20" s="182" t="s">
        <v>371</v>
      </c>
      <c r="D20" s="227"/>
      <c r="E20" s="283"/>
      <c r="F20" s="688"/>
      <c r="G20" s="21"/>
      <c r="H20" s="258"/>
      <c r="I20" s="21"/>
      <c r="J20" s="21"/>
      <c r="K20" s="21"/>
      <c r="L20" s="21"/>
      <c r="M20" s="21"/>
      <c r="N20" s="21"/>
      <c r="O20" s="21"/>
      <c r="P20" s="21"/>
      <c r="Q20" s="21"/>
    </row>
    <row r="21" spans="1:17">
      <c r="A21" s="169"/>
      <c r="B21" s="290"/>
      <c r="C21" s="291"/>
      <c r="D21" s="286" t="s">
        <v>96</v>
      </c>
      <c r="E21" s="287"/>
      <c r="F21" s="689"/>
      <c r="G21" s="21"/>
      <c r="H21" s="21"/>
      <c r="I21" s="21"/>
      <c r="J21" s="21"/>
      <c r="K21" s="21"/>
      <c r="L21" s="21"/>
      <c r="M21" s="21"/>
      <c r="N21" s="21"/>
      <c r="O21" s="21"/>
      <c r="P21" s="21"/>
      <c r="Q21" s="21"/>
    </row>
    <row r="22" spans="1:17">
      <c r="A22" s="141"/>
      <c r="B22" s="86"/>
      <c r="C22" s="86"/>
      <c r="D22" s="143" t="s">
        <v>87</v>
      </c>
      <c r="E22" s="36">
        <f>SUM(E19:E20)</f>
        <v>0</v>
      </c>
      <c r="F22" s="628">
        <f>SUM(F19:F20)</f>
        <v>0</v>
      </c>
      <c r="G22" s="21"/>
      <c r="H22" s="21"/>
      <c r="I22" s="21"/>
      <c r="J22" s="21"/>
      <c r="K22" s="21"/>
      <c r="L22" s="21"/>
      <c r="M22" s="21"/>
      <c r="N22" s="21"/>
      <c r="O22" s="21"/>
      <c r="P22" s="21"/>
      <c r="Q22" s="21"/>
    </row>
    <row r="23" spans="1:17">
      <c r="A23" s="166"/>
      <c r="B23" s="288"/>
      <c r="C23" s="288"/>
      <c r="D23" s="145" t="s">
        <v>88</v>
      </c>
      <c r="E23" s="184">
        <v>6</v>
      </c>
      <c r="F23" s="629">
        <v>6</v>
      </c>
      <c r="G23" s="21"/>
      <c r="H23" s="21"/>
      <c r="I23" s="21"/>
      <c r="J23" s="21"/>
      <c r="K23" s="21"/>
      <c r="L23" s="21"/>
      <c r="M23" s="21"/>
      <c r="N23" s="21"/>
      <c r="O23" s="21"/>
      <c r="P23" s="21"/>
      <c r="Q23" s="21"/>
    </row>
    <row r="24" spans="1:17">
      <c r="A24" s="141"/>
      <c r="B24" s="289"/>
      <c r="C24" s="289"/>
      <c r="D24" s="144" t="s">
        <v>89</v>
      </c>
      <c r="E24" s="185">
        <f>E22/E23</f>
        <v>0</v>
      </c>
      <c r="F24" s="630">
        <f>F22/F23</f>
        <v>0</v>
      </c>
      <c r="G24" s="21"/>
      <c r="H24" s="21"/>
      <c r="I24" s="21"/>
      <c r="J24" s="21"/>
      <c r="K24" s="21"/>
      <c r="L24" s="21"/>
      <c r="M24" s="21"/>
      <c r="N24" s="21"/>
      <c r="O24" s="21"/>
      <c r="P24" s="21"/>
      <c r="Q24" s="21"/>
    </row>
    <row r="25" spans="1:17" ht="15.6">
      <c r="A25" s="215" t="s">
        <v>74</v>
      </c>
      <c r="B25" s="289"/>
      <c r="C25" s="289"/>
      <c r="D25" s="289"/>
      <c r="E25" s="287"/>
      <c r="F25" s="689"/>
      <c r="G25" s="21"/>
      <c r="H25" s="21"/>
      <c r="I25" s="21"/>
      <c r="J25" s="21"/>
      <c r="K25" s="21"/>
      <c r="L25" s="21"/>
      <c r="M25" s="21"/>
      <c r="N25" s="21"/>
      <c r="O25" s="21"/>
      <c r="P25" s="21"/>
      <c r="Q25" s="21"/>
    </row>
    <row r="26" spans="1:17" ht="150" customHeight="1">
      <c r="A26" s="201" t="s">
        <v>11</v>
      </c>
      <c r="B26" s="182" t="s">
        <v>276</v>
      </c>
      <c r="C26" s="182" t="s">
        <v>372</v>
      </c>
      <c r="D26" s="227"/>
      <c r="E26" s="283"/>
      <c r="F26" s="688"/>
      <c r="G26" s="21"/>
      <c r="H26" s="258"/>
      <c r="I26" s="21"/>
      <c r="J26" s="81"/>
      <c r="K26" s="21"/>
      <c r="L26" s="21"/>
      <c r="M26" s="21"/>
      <c r="N26" s="21"/>
      <c r="O26" s="21"/>
      <c r="P26" s="21"/>
      <c r="Q26" s="21"/>
    </row>
    <row r="27" spans="1:17" ht="150" customHeight="1">
      <c r="A27" s="201" t="s">
        <v>44</v>
      </c>
      <c r="B27" s="182" t="s">
        <v>277</v>
      </c>
      <c r="C27" s="182" t="s">
        <v>280</v>
      </c>
      <c r="D27" s="227"/>
      <c r="E27" s="283"/>
      <c r="F27" s="688"/>
      <c r="G27" s="21"/>
      <c r="H27" s="81"/>
      <c r="I27" s="21"/>
      <c r="J27" s="21"/>
      <c r="K27" s="21"/>
      <c r="L27" s="21"/>
      <c r="M27" s="21"/>
      <c r="N27" s="21"/>
      <c r="O27" s="21"/>
      <c r="P27" s="21"/>
      <c r="Q27" s="21"/>
    </row>
    <row r="28" spans="1:17" ht="150" customHeight="1">
      <c r="A28" s="201" t="s">
        <v>45</v>
      </c>
      <c r="B28" s="182" t="s">
        <v>278</v>
      </c>
      <c r="C28" s="182" t="s">
        <v>373</v>
      </c>
      <c r="D28" s="227"/>
      <c r="E28" s="283"/>
      <c r="F28" s="688"/>
      <c r="G28" s="21"/>
      <c r="H28" s="81"/>
      <c r="I28" s="79"/>
      <c r="J28" s="21"/>
      <c r="K28" s="21"/>
      <c r="L28" s="21"/>
      <c r="M28" s="21"/>
      <c r="N28" s="21"/>
      <c r="O28" s="21"/>
      <c r="P28" s="21"/>
      <c r="Q28" s="21"/>
    </row>
    <row r="29" spans="1:17" ht="150" customHeight="1">
      <c r="A29" s="201" t="s">
        <v>46</v>
      </c>
      <c r="B29" s="182" t="s">
        <v>279</v>
      </c>
      <c r="C29" s="182" t="s">
        <v>374</v>
      </c>
      <c r="D29" s="227"/>
      <c r="E29" s="283"/>
      <c r="F29" s="688"/>
      <c r="G29" s="21"/>
      <c r="H29" s="258"/>
      <c r="I29" s="21"/>
      <c r="J29" s="21"/>
      <c r="K29" s="21"/>
      <c r="L29" s="21"/>
      <c r="M29" s="21"/>
      <c r="N29" s="21"/>
      <c r="O29" s="21"/>
      <c r="P29" s="21"/>
      <c r="Q29" s="21"/>
    </row>
    <row r="30" spans="1:17" ht="150" customHeight="1">
      <c r="A30" s="201" t="s">
        <v>47</v>
      </c>
      <c r="B30" s="182" t="s">
        <v>281</v>
      </c>
      <c r="C30" s="182" t="s">
        <v>375</v>
      </c>
      <c r="D30" s="227"/>
      <c r="E30" s="283"/>
      <c r="F30" s="688"/>
      <c r="G30" s="21"/>
      <c r="H30" s="21"/>
      <c r="I30" s="21"/>
      <c r="J30" s="21"/>
      <c r="K30" s="21"/>
      <c r="L30" s="21"/>
      <c r="M30" s="21"/>
      <c r="N30" s="21"/>
      <c r="O30" s="21"/>
      <c r="P30" s="21"/>
      <c r="Q30" s="21"/>
    </row>
    <row r="31" spans="1:17" ht="150" customHeight="1">
      <c r="A31" s="201" t="s">
        <v>75</v>
      </c>
      <c r="B31" s="182" t="s">
        <v>282</v>
      </c>
      <c r="C31" s="182" t="s">
        <v>376</v>
      </c>
      <c r="D31" s="227"/>
      <c r="E31" s="283"/>
      <c r="F31" s="688"/>
      <c r="G31" s="21"/>
      <c r="H31" s="21"/>
      <c r="I31" s="21"/>
      <c r="J31" s="21"/>
      <c r="K31" s="21"/>
      <c r="L31" s="21"/>
      <c r="M31" s="21"/>
      <c r="N31" s="21"/>
      <c r="O31" s="21"/>
      <c r="P31" s="21"/>
      <c r="Q31" s="21"/>
    </row>
    <row r="32" spans="1:17" ht="13.8">
      <c r="A32" s="167"/>
      <c r="B32" s="90"/>
      <c r="C32" s="161"/>
      <c r="D32" s="286" t="s">
        <v>97</v>
      </c>
      <c r="E32" s="292"/>
      <c r="F32" s="690"/>
      <c r="G32" s="21"/>
      <c r="H32" s="21"/>
      <c r="I32" s="21"/>
      <c r="J32" s="21"/>
      <c r="K32" s="21"/>
      <c r="L32" s="21"/>
      <c r="M32" s="21"/>
      <c r="N32" s="21"/>
      <c r="O32" s="21"/>
      <c r="P32" s="21"/>
      <c r="Q32" s="21"/>
    </row>
    <row r="33" spans="1:17">
      <c r="A33" s="167"/>
      <c r="B33" s="86"/>
      <c r="C33" s="86"/>
      <c r="D33" s="143" t="s">
        <v>87</v>
      </c>
      <c r="E33" s="36">
        <f>SUM(E26:E31)</f>
        <v>0</v>
      </c>
      <c r="F33" s="628">
        <f>SUM(F26:F31)</f>
        <v>0</v>
      </c>
      <c r="G33" s="21"/>
      <c r="H33" s="21"/>
      <c r="I33" s="21"/>
      <c r="J33" s="21"/>
      <c r="K33" s="21"/>
      <c r="L33" s="21"/>
      <c r="M33" s="21"/>
      <c r="N33" s="21"/>
      <c r="O33" s="21"/>
      <c r="P33" s="21"/>
      <c r="Q33" s="21"/>
    </row>
    <row r="34" spans="1:17">
      <c r="A34" s="168"/>
      <c r="B34" s="288"/>
      <c r="C34" s="288"/>
      <c r="D34" s="145" t="s">
        <v>88</v>
      </c>
      <c r="E34" s="184">
        <v>18</v>
      </c>
      <c r="F34" s="629">
        <v>18</v>
      </c>
      <c r="G34" s="21"/>
      <c r="H34" s="21"/>
      <c r="I34" s="21"/>
      <c r="J34" s="21"/>
      <c r="K34" s="21"/>
      <c r="L34" s="21"/>
      <c r="M34" s="21"/>
      <c r="N34" s="21"/>
      <c r="O34" s="21"/>
      <c r="P34" s="21"/>
      <c r="Q34" s="21"/>
    </row>
    <row r="35" spans="1:17">
      <c r="A35" s="168"/>
      <c r="B35" s="288"/>
      <c r="C35" s="288"/>
      <c r="D35" s="144" t="s">
        <v>89</v>
      </c>
      <c r="E35" s="185">
        <f>E33/E34</f>
        <v>0</v>
      </c>
      <c r="F35" s="630">
        <f>F33/F34</f>
        <v>0</v>
      </c>
      <c r="G35" s="21"/>
      <c r="H35" s="21"/>
      <c r="I35" s="21"/>
      <c r="J35" s="21"/>
      <c r="K35" s="21"/>
      <c r="L35" s="21"/>
      <c r="M35" s="21"/>
      <c r="N35" s="21"/>
      <c r="O35" s="21"/>
      <c r="P35" s="21"/>
      <c r="Q35" s="21"/>
    </row>
    <row r="36" spans="1:17" ht="6" customHeight="1">
      <c r="A36" s="168"/>
      <c r="B36" s="288"/>
      <c r="C36" s="288"/>
      <c r="D36" s="144"/>
      <c r="E36" s="293"/>
      <c r="F36" s="691"/>
      <c r="G36" s="21"/>
      <c r="H36" s="21"/>
      <c r="I36" s="21"/>
      <c r="J36" s="21"/>
      <c r="K36" s="21"/>
      <c r="L36" s="21"/>
      <c r="M36" s="21"/>
      <c r="N36" s="21"/>
      <c r="O36" s="21"/>
      <c r="P36" s="21"/>
      <c r="Q36" s="21"/>
    </row>
    <row r="37" spans="1:17">
      <c r="A37" s="168"/>
      <c r="B37" s="288"/>
      <c r="C37" s="288"/>
      <c r="D37" s="286" t="s">
        <v>98</v>
      </c>
      <c r="E37" s="294"/>
      <c r="F37" s="692"/>
      <c r="G37" s="21"/>
      <c r="H37" s="21"/>
      <c r="I37" s="21"/>
      <c r="J37" s="21"/>
      <c r="K37" s="21"/>
      <c r="L37" s="21"/>
      <c r="M37" s="21"/>
      <c r="N37" s="21"/>
      <c r="O37" s="21"/>
      <c r="P37" s="21"/>
      <c r="Q37" s="21"/>
    </row>
    <row r="38" spans="1:17">
      <c r="A38" s="168"/>
      <c r="B38" s="288"/>
      <c r="C38" s="288"/>
      <c r="D38" s="143" t="s">
        <v>87</v>
      </c>
      <c r="E38" s="36">
        <f>E15+E22+E33</f>
        <v>0</v>
      </c>
      <c r="F38" s="628">
        <f>F15+F22+F33</f>
        <v>0</v>
      </c>
      <c r="G38" s="21"/>
      <c r="H38" s="21"/>
      <c r="I38" s="21"/>
      <c r="J38" s="21"/>
      <c r="K38" s="21"/>
      <c r="L38" s="21"/>
      <c r="M38" s="21"/>
      <c r="N38" s="21"/>
      <c r="O38" s="21"/>
      <c r="P38" s="21"/>
      <c r="Q38" s="21"/>
    </row>
    <row r="39" spans="1:17">
      <c r="A39" s="167"/>
      <c r="B39" s="289"/>
      <c r="C39" s="289"/>
      <c r="D39" s="145" t="s">
        <v>88</v>
      </c>
      <c r="E39" s="184">
        <f>E16+E23+E34</f>
        <v>33</v>
      </c>
      <c r="F39" s="629">
        <f>F16+F23+F34</f>
        <v>33</v>
      </c>
      <c r="G39" s="21"/>
      <c r="H39" s="21"/>
      <c r="I39" s="21"/>
      <c r="J39" s="21"/>
      <c r="K39" s="21"/>
      <c r="L39" s="21"/>
      <c r="M39" s="21"/>
      <c r="N39" s="21"/>
      <c r="O39" s="21"/>
      <c r="P39" s="21"/>
      <c r="Q39" s="21"/>
    </row>
    <row r="40" spans="1:17">
      <c r="A40" s="167"/>
      <c r="B40" s="289"/>
      <c r="C40" s="289"/>
      <c r="D40" s="144" t="s">
        <v>89</v>
      </c>
      <c r="E40" s="185">
        <f>E38/E39</f>
        <v>0</v>
      </c>
      <c r="F40" s="630">
        <f>F38/F39</f>
        <v>0</v>
      </c>
      <c r="G40" s="21"/>
      <c r="H40" s="21"/>
      <c r="I40" s="21"/>
      <c r="J40" s="21"/>
      <c r="K40" s="21"/>
      <c r="L40" s="21"/>
      <c r="M40" s="21"/>
      <c r="N40" s="21"/>
      <c r="O40" s="21"/>
      <c r="P40" s="21"/>
      <c r="Q40" s="21"/>
    </row>
    <row r="41" spans="1:17" ht="6" customHeight="1" thickBot="1">
      <c r="A41" s="684"/>
      <c r="B41" s="693"/>
      <c r="C41" s="693"/>
      <c r="D41" s="694"/>
      <c r="E41" s="695"/>
      <c r="F41" s="696"/>
      <c r="G41" s="21"/>
      <c r="H41" s="21"/>
      <c r="I41" s="21"/>
      <c r="J41" s="21"/>
      <c r="K41" s="21"/>
      <c r="L41" s="21"/>
      <c r="M41" s="21"/>
      <c r="N41" s="21"/>
      <c r="O41" s="21"/>
      <c r="P41" s="21"/>
      <c r="Q41" s="21"/>
    </row>
    <row r="42" spans="1:17">
      <c r="F42" s="21"/>
      <c r="G42" s="21"/>
      <c r="H42" s="21"/>
      <c r="I42" s="21"/>
      <c r="J42" s="21"/>
      <c r="K42" s="21"/>
      <c r="L42" s="21"/>
      <c r="M42" s="21"/>
      <c r="N42" s="21"/>
      <c r="O42" s="21"/>
      <c r="P42" s="21"/>
      <c r="Q42" s="21"/>
    </row>
    <row r="43" spans="1:17">
      <c r="F43" s="21"/>
      <c r="G43" s="21"/>
      <c r="H43" s="21"/>
      <c r="I43" s="21"/>
      <c r="J43" s="21"/>
      <c r="K43" s="21"/>
      <c r="L43" s="21"/>
      <c r="M43" s="21"/>
      <c r="N43" s="21"/>
      <c r="O43" s="21"/>
      <c r="P43" s="21"/>
      <c r="Q43" s="21"/>
    </row>
    <row r="44" spans="1:17">
      <c r="F44" s="21"/>
      <c r="G44" s="21"/>
      <c r="H44" s="21"/>
      <c r="I44" s="21"/>
      <c r="J44" s="21"/>
      <c r="K44" s="21"/>
      <c r="L44" s="21"/>
      <c r="M44" s="21"/>
      <c r="N44" s="21"/>
      <c r="O44" s="21"/>
      <c r="P44" s="21"/>
      <c r="Q44" s="21"/>
    </row>
    <row r="45" spans="1:17">
      <c r="F45" s="21"/>
      <c r="G45" s="21"/>
      <c r="H45" s="21"/>
      <c r="I45" s="21"/>
      <c r="J45" s="21"/>
      <c r="K45" s="21"/>
      <c r="L45" s="21"/>
      <c r="M45" s="21"/>
      <c r="N45" s="21"/>
      <c r="O45" s="21"/>
      <c r="P45" s="21"/>
      <c r="Q45" s="21"/>
    </row>
    <row r="46" spans="1:17">
      <c r="F46" s="21"/>
      <c r="G46" s="21"/>
      <c r="H46" s="21"/>
      <c r="I46" s="21"/>
      <c r="J46" s="21"/>
      <c r="K46" s="21"/>
      <c r="L46" s="21"/>
      <c r="M46" s="21"/>
      <c r="N46" s="21"/>
      <c r="O46" s="21"/>
      <c r="P46" s="21"/>
      <c r="Q46" s="21"/>
    </row>
    <row r="47" spans="1:17">
      <c r="F47" s="21"/>
      <c r="G47" s="21"/>
      <c r="H47" s="21"/>
      <c r="I47" s="21"/>
      <c r="J47" s="21"/>
      <c r="K47" s="21"/>
      <c r="L47" s="21"/>
      <c r="M47" s="21"/>
      <c r="N47" s="21"/>
      <c r="O47" s="21"/>
      <c r="P47" s="21"/>
      <c r="Q47" s="21"/>
    </row>
    <row r="48" spans="1:17">
      <c r="F48" s="21"/>
      <c r="G48" s="21"/>
      <c r="H48" s="21"/>
      <c r="I48" s="21"/>
      <c r="J48" s="21"/>
      <c r="K48" s="21"/>
      <c r="L48" s="21"/>
      <c r="M48" s="21"/>
      <c r="N48" s="21"/>
      <c r="O48" s="21"/>
      <c r="P48" s="21"/>
      <c r="Q48" s="21"/>
    </row>
    <row r="49" spans="6:17">
      <c r="F49" s="21"/>
      <c r="G49" s="21"/>
      <c r="H49" s="21"/>
      <c r="I49" s="21"/>
      <c r="J49" s="21"/>
      <c r="K49" s="21"/>
      <c r="L49" s="21"/>
      <c r="M49" s="21"/>
      <c r="N49" s="21"/>
      <c r="O49" s="21"/>
      <c r="P49" s="21"/>
      <c r="Q49" s="21"/>
    </row>
    <row r="50" spans="6:17">
      <c r="F50" s="21"/>
      <c r="G50" s="21"/>
      <c r="H50" s="21"/>
      <c r="I50" s="21"/>
      <c r="J50" s="21"/>
      <c r="K50" s="21"/>
      <c r="L50" s="21"/>
      <c r="M50" s="21"/>
      <c r="N50" s="21"/>
      <c r="O50" s="21"/>
      <c r="P50" s="21"/>
      <c r="Q50" s="21"/>
    </row>
    <row r="51" spans="6:17">
      <c r="F51" s="21"/>
      <c r="G51" s="21"/>
      <c r="H51" s="21"/>
      <c r="I51" s="21"/>
      <c r="J51" s="21"/>
      <c r="K51" s="21"/>
      <c r="L51" s="21"/>
      <c r="M51" s="21"/>
      <c r="N51" s="21"/>
      <c r="O51" s="21"/>
      <c r="P51" s="21"/>
      <c r="Q51" s="21"/>
    </row>
    <row r="52" spans="6:17">
      <c r="F52" s="21"/>
      <c r="G52" s="21"/>
      <c r="H52" s="21"/>
      <c r="I52" s="21"/>
      <c r="J52" s="21"/>
      <c r="K52" s="21"/>
      <c r="L52" s="21"/>
      <c r="M52" s="21"/>
      <c r="N52" s="21"/>
      <c r="O52" s="21"/>
      <c r="P52" s="21"/>
      <c r="Q52" s="21"/>
    </row>
    <row r="53" spans="6:17">
      <c r="F53" s="21"/>
      <c r="G53" s="21"/>
      <c r="H53" s="21"/>
      <c r="I53" s="21"/>
      <c r="J53" s="21"/>
      <c r="K53" s="21"/>
      <c r="L53" s="21"/>
      <c r="M53" s="21"/>
      <c r="N53" s="21"/>
      <c r="O53" s="21"/>
      <c r="P53" s="21"/>
      <c r="Q53" s="21"/>
    </row>
    <row r="54" spans="6:17">
      <c r="F54" s="21"/>
      <c r="G54" s="21"/>
      <c r="H54" s="21"/>
      <c r="I54" s="21"/>
      <c r="J54" s="21"/>
      <c r="K54" s="21"/>
      <c r="L54" s="21"/>
      <c r="M54" s="21"/>
      <c r="N54" s="21"/>
      <c r="O54" s="21"/>
      <c r="P54" s="21"/>
      <c r="Q54" s="21"/>
    </row>
    <row r="55" spans="6:17">
      <c r="F55" s="21"/>
      <c r="G55" s="21"/>
      <c r="H55" s="21"/>
      <c r="I55" s="21"/>
      <c r="J55" s="21"/>
      <c r="K55" s="21"/>
      <c r="L55" s="21"/>
      <c r="M55" s="21"/>
      <c r="N55" s="21"/>
      <c r="O55" s="21"/>
      <c r="P55" s="21"/>
      <c r="Q55" s="21"/>
    </row>
    <row r="56" spans="6:17">
      <c r="F56" s="21"/>
      <c r="G56" s="21"/>
      <c r="H56" s="21"/>
      <c r="I56" s="21"/>
      <c r="J56" s="21"/>
      <c r="K56" s="21"/>
      <c r="L56" s="21"/>
      <c r="M56" s="21"/>
      <c r="N56" s="21"/>
      <c r="O56" s="21"/>
      <c r="P56" s="21"/>
      <c r="Q56" s="21"/>
    </row>
    <row r="57" spans="6:17">
      <c r="F57" s="21"/>
    </row>
    <row r="58" spans="6:17">
      <c r="F58" s="21"/>
    </row>
    <row r="59" spans="6:17">
      <c r="F59" s="21"/>
    </row>
    <row r="60" spans="6:17">
      <c r="F60" s="21"/>
    </row>
    <row r="61" spans="6:17">
      <c r="F61" s="21"/>
    </row>
  </sheetData>
  <customSheetViews>
    <customSheetView guid="{0FB14158-E61A-11D4-BB3D-0050DA9A47DF}" fitToPage="1" showRuler="0" topLeftCell="B22">
      <selection activeCell="C49" sqref="C49"/>
      <pageMargins left="0.75" right="0.75" top="1" bottom="1" header="0.5" footer="0.5"/>
      <printOptions horizontalCentered="1"/>
      <pageSetup fitToHeight="2" orientation="portrait" cellComments="atEnd" r:id="rId1"/>
      <headerFooter alignWithMargins="0"/>
    </customSheetView>
  </customSheetViews>
  <mergeCells count="9">
    <mergeCell ref="A8:B8"/>
    <mergeCell ref="E1:F1"/>
    <mergeCell ref="E2:F2"/>
    <mergeCell ref="C3:C4"/>
    <mergeCell ref="E3:F3"/>
    <mergeCell ref="E4:F4"/>
    <mergeCell ref="E5:F5"/>
    <mergeCell ref="D6:F6"/>
    <mergeCell ref="D7:F7"/>
  </mergeCells>
  <phoneticPr fontId="0" type="noConversion"/>
  <conditionalFormatting sqref="E26:F31 E19:F20 E11:F13">
    <cfRule type="cellIs" dxfId="2" priority="1" operator="equal">
      <formula>3</formula>
    </cfRule>
    <cfRule type="cellIs" dxfId="1" priority="2" operator="equal">
      <formula>2</formula>
    </cfRule>
    <cfRule type="cellIs" dxfId="0" priority="3" operator="equal">
      <formula>1</formula>
    </cfRule>
  </conditionalFormatting>
  <dataValidations count="1">
    <dataValidation type="list" allowBlank="1" showInputMessage="1" showErrorMessage="1" sqref="E26:F31 E19:F20 E11:F13" xr:uid="{00000000-0002-0000-0800-000000000000}">
      <formula1>"1,2,3"</formula1>
    </dataValidation>
  </dataValidations>
  <hyperlinks>
    <hyperlink ref="D7" r:id="rId2" xr:uid="{00000000-0004-0000-0800-000000000000}"/>
  </hyperlinks>
  <printOptions horizontalCentered="1"/>
  <pageMargins left="0.25" right="0.25" top="0.25" bottom="0.25" header="0.3" footer="0.05"/>
  <pageSetup paperSize="9" scale="54" fitToHeight="0" orientation="landscape" r:id="rId3"/>
  <headerFooter alignWithMargins="0">
    <oddFooter>&amp;LYFAI-RM/PC-FR-08-02 / Rev 05 
(30-October-2020)&amp;CYanfeng Automotive Interiors. 
 Proprietary and Confidential&amp;RPage &amp;P of &amp;N</oddFooter>
  </headerFooter>
  <drawing r:id="rId4"/>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D20A941AFA8B943A044DF6C98E6FD13" ma:contentTypeVersion="29" ma:contentTypeDescription="Create a new document." ma:contentTypeScope="" ma:versionID="9e4626c79ea30adc573c2dfa3b63f60b">
  <xsd:schema xmlns:xsd="http://www.w3.org/2001/XMLSchema" xmlns:xs="http://www.w3.org/2001/XMLSchema" xmlns:p="http://schemas.microsoft.com/office/2006/metadata/properties" xmlns:ns2="ee505066-c265-4fb7-bd20-b1dffdc0c4c6" xmlns:ns3="d5673786-ba2a-4096-992d-ea971bc36ad6" xmlns:ns4="14d04a4d-cd0e-4c1a-bc73-1ad9ac4f056b" targetNamespace="http://schemas.microsoft.com/office/2006/metadata/properties" ma:root="true" ma:fieldsID="51addebbb0c65d391bd01188bc3de23d" ns2:_="" ns3:_="" ns4:_="">
    <xsd:import namespace="ee505066-c265-4fb7-bd20-b1dffdc0c4c6"/>
    <xsd:import namespace="d5673786-ba2a-4096-992d-ea971bc36ad6"/>
    <xsd:import namespace="14d04a4d-cd0e-4c1a-bc73-1ad9ac4f056b"/>
    <xsd:element name="properties">
      <xsd:complexType>
        <xsd:sequence>
          <xsd:element name="documentManagement">
            <xsd:complexType>
              <xsd:all>
                <xsd:element ref="ns2:BOS_x0020_Section"/>
                <xsd:element ref="ns2:Document_x0020_Number"/>
                <xsd:element ref="ns2:Document_x0020_Type"/>
                <xsd:element ref="ns2:Revision"/>
                <xsd:element ref="ns2:Release_x0020_Date"/>
                <xsd:element ref="ns3:SharedWithUsers" minOccurs="0"/>
                <xsd:element ref="ns3:SharedWithDetails" minOccurs="0"/>
                <xsd:element ref="ns4:LastSharedByUser" minOccurs="0"/>
                <xsd:element ref="ns4:LastSharedByTime" minOccurs="0"/>
                <xsd:element ref="ns2:Must_x0020_Read" minOccurs="0"/>
                <xsd:element ref="ns2:Should_x0020_Read" minOccurs="0"/>
                <xsd:element ref="ns2:Scope" minOccurs="0"/>
                <xsd:element ref="ns2:BOS_x0020_Subsection" minOccurs="0"/>
                <xsd:element ref="ns2:Global_x0020_Process"/>
                <xsd:element ref="ns2:MediaServiceMetadata" minOccurs="0"/>
                <xsd:element ref="ns2:MediaServiceFastMetadata" minOccurs="0"/>
                <xsd:element ref="ns2:YFIMS_x0020_Document" minOccurs="0"/>
                <xsd:element ref="ns2:jf08b9081e124ea187f3f052270a21fa" minOccurs="0"/>
                <xsd:element ref="ns4:TaxCatchAll" minOccurs="0"/>
                <xsd:element ref="ns2:c26737ee869f412a91cbd0d709e74815" minOccurs="0"/>
                <xsd:element ref="ns2:MediaServiceEventHashCode" minOccurs="0"/>
                <xsd:element ref="ns2:MediaServiceGenerationTime"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e505066-c265-4fb7-bd20-b1dffdc0c4c6" elementFormDefault="qualified">
    <xsd:import namespace="http://schemas.microsoft.com/office/2006/documentManagement/types"/>
    <xsd:import namespace="http://schemas.microsoft.com/office/infopath/2007/PartnerControls"/>
    <xsd:element name="BOS_x0020_Section" ma:index="2" ma:displayName="BOS Section" ma:format="Dropdown" ma:internalName="BOS_x0020_Section">
      <xsd:simpleType>
        <xsd:restriction base="dms:Choice">
          <xsd:enumeration value="IPR-Innovation"/>
          <xsd:enumeration value="IPR-Product Realization"/>
          <xsd:enumeration value="IPR-Product Strategy"/>
          <xsd:enumeration value="MX"/>
          <xsd:enumeration value="Policy"/>
          <xsd:enumeration value="RM-Finance"/>
          <xsd:enumeration value="RM-HR"/>
          <xsd:enumeration value="RM-IT"/>
          <xsd:enumeration value="RM-Procurement"/>
          <xsd:enumeration value="SM"/>
        </xsd:restriction>
      </xsd:simpleType>
    </xsd:element>
    <xsd:element name="Document_x0020_Number" ma:index="3" ma:displayName="Document Number" ma:internalName="Document_x0020_Number">
      <xsd:simpleType>
        <xsd:restriction base="dms:Text">
          <xsd:maxLength value="60"/>
        </xsd:restriction>
      </xsd:simpleType>
    </xsd:element>
    <xsd:element name="Document_x0020_Type" ma:index="4" ma:displayName="Document Type" ma:format="Dropdown" ma:internalName="Document_x0020_Type">
      <xsd:simpleType>
        <xsd:restriction base="dms:Choice">
          <xsd:enumeration value="Form"/>
          <xsd:enumeration value="Policy"/>
          <xsd:enumeration value="Procedure"/>
          <xsd:enumeration value="Process"/>
          <xsd:enumeration value="Standard"/>
          <xsd:enumeration value="Work Instruction"/>
        </xsd:restriction>
      </xsd:simpleType>
    </xsd:element>
    <xsd:element name="Revision" ma:index="5" ma:displayName="Revision" ma:format="Dropdown" ma:internalName="Revision">
      <xsd:simpleType>
        <xsd:restriction base="dms:Choice">
          <xsd:enumeration value="00"/>
          <xsd:enumeration value="01"/>
          <xsd:enumeration value="02"/>
          <xsd:enumeration value="03"/>
          <xsd:enumeration value="04"/>
          <xsd:enumeration value="05"/>
          <xsd:enumeration value="06"/>
          <xsd:enumeration value="07"/>
          <xsd:enumeration value="08"/>
          <xsd:enumeration value="09"/>
          <xsd:enumeration value="10"/>
          <xsd:enumeration value="11"/>
          <xsd:enumeration value="12"/>
          <xsd:enumeration value="13"/>
          <xsd:enumeration value="14"/>
          <xsd:enumeration value="15"/>
        </xsd:restriction>
      </xsd:simpleType>
    </xsd:element>
    <xsd:element name="Release_x0020_Date" ma:index="6" ma:displayName="Release Date" ma:format="DateOnly" ma:internalName="Release_x0020_Date">
      <xsd:simpleType>
        <xsd:restriction base="dms:DateTime"/>
      </xsd:simpleType>
    </xsd:element>
    <xsd:element name="Must_x0020_Read" ma:index="17" nillable="true" ma:displayName="Must Read" ma:internalName="Must_x0020_Read">
      <xsd:simpleType>
        <xsd:restriction base="dms:Text">
          <xsd:maxLength value="255"/>
        </xsd:restriction>
      </xsd:simpleType>
    </xsd:element>
    <xsd:element name="Should_x0020_Read" ma:index="18" nillable="true" ma:displayName="Should Read" ma:internalName="Should_x0020_Read">
      <xsd:simpleType>
        <xsd:restriction base="dms:Text">
          <xsd:maxLength value="255"/>
        </xsd:restriction>
      </xsd:simpleType>
    </xsd:element>
    <xsd:element name="Scope" ma:index="19" nillable="true" ma:displayName="Scope" ma:format="Dropdown" ma:internalName="Scope">
      <xsd:simpleType>
        <xsd:restriction base="dms:Choice">
          <xsd:enumeration value="Global"/>
          <xsd:enumeration value="Regional-EMEA"/>
          <xsd:enumeration value="Regional-NA"/>
          <xsd:enumeration value="Regional-AP"/>
          <xsd:enumeration value="Regional-EMEA/NA"/>
          <xsd:enumeration value="Regional"/>
          <xsd:enumeration value="Regional-EMEA/AP"/>
          <xsd:enumeration value="CZ"/>
          <xsd:enumeration value="DE"/>
          <xsd:enumeration value="SK"/>
        </xsd:restriction>
      </xsd:simpleType>
    </xsd:element>
    <xsd:element name="BOS_x0020_Subsection" ma:index="20" nillable="true" ma:displayName="Sub-Section" ma:format="Dropdown" ma:internalName="BOS_x0020_Subsection">
      <xsd:simpleType>
        <xsd:restriction base="dms:Choice">
          <xsd:enumeration value="BOS Policy"/>
          <xsd:enumeration value="Business Strategy"/>
          <xsd:enumeration value="Management System"/>
          <xsd:enumeration value="Performance Monitoring &amp; Reporting"/>
          <xsd:enumeration value="Preventive and Corrective Action / CI"/>
          <xsd:enumeration value="Communication &amp; Branding"/>
          <xsd:enumeration value="EHS Management"/>
          <xsd:enumeration value="Legal Compliance"/>
          <xsd:enumeration value="Innovation"/>
          <xsd:enumeration value="Product Strategy"/>
          <xsd:enumeration value="PRP"/>
          <xsd:enumeration value="Core Manufacturing Process"/>
          <xsd:enumeration value="Material plan"/>
          <xsd:enumeration value="Material control"/>
          <xsd:enumeration value="Incoming Control"/>
          <xsd:enumeration value="Manufacture Process Control"/>
          <xsd:enumeration value="Product and Process Change Management"/>
          <xsd:enumeration value="Equipment and tools"/>
          <xsd:enumeration value="Employee Engagement Process"/>
          <xsd:enumeration value="End of Employyment"/>
          <xsd:enumeration value="Goal Setting and Performance Management Process"/>
          <xsd:enumeration value="Learning and Development Process"/>
          <xsd:enumeration value="Talent Acquisition Process"/>
          <xsd:enumeration value="Talent Management Process"/>
          <xsd:enumeration value="Finance Execution Process"/>
          <xsd:enumeration value="Finance Planning Process"/>
          <xsd:enumeration value="Finance Reporting and Measurement Process"/>
          <xsd:enumeration value="Commodity Strategy Process"/>
          <xsd:enumeration value="Direct Materal Procurement Process"/>
          <xsd:enumeration value="Indirect Materials/Services Procurement Process"/>
          <xsd:enumeration value="IT Procurement Process"/>
          <xsd:enumeration value="Logistics Procurement PRocess"/>
          <xsd:enumeration value="Sourcing Approval PRocess"/>
          <xsd:enumeration value="Supplier Development and Performance Management Process"/>
          <xsd:enumeration value="Tooling &amp; CAPEX Procurement Process"/>
          <xsd:enumeration value="IT Service Management"/>
        </xsd:restriction>
      </xsd:simpleType>
    </xsd:element>
    <xsd:element name="Global_x0020_Process" ma:index="21" ma:displayName="Global Process" ma:format="Dropdown" ma:internalName="Global_x0020_Process">
      <xsd:simpleType>
        <xsd:restriction base="dms:Choice">
          <xsd:enumeration value="BOS Policy"/>
          <xsd:enumeration value="Board of Director Management Process"/>
          <xsd:enumeration value="BOS Administration Process"/>
          <xsd:enumeration value="BINC Entry Exit Process"/>
          <xsd:enumeration value="Brand Management Process"/>
          <xsd:enumeration value="Commodity Strategy Process"/>
          <xsd:enumeration value="Company Seal Management Process"/>
          <xsd:enumeration value="Compliance Management Process"/>
          <xsd:enumeration value="Construction and Facility Management Process"/>
          <xsd:enumeration value="Legal Development and Risk Reporting Process"/>
          <xsd:enumeration value="Continuous Improvement (CI) Process"/>
          <xsd:enumeration value="Contract Approval Process"/>
          <xsd:enumeration value="Core Manufacturing Process"/>
          <xsd:enumeration value="Direct Material Procurement Process"/>
          <xsd:enumeration value="Document Control Process"/>
          <xsd:enumeration value="EHS Management Process"/>
          <xsd:enumeration value="Employee Engagement Process"/>
          <xsd:enumeration value="End of Employment Process"/>
          <xsd:enumeration value="End of Product Life Process"/>
          <xsd:enumeration value="Energy Management Process"/>
          <xsd:enumeration value="External Communication Process"/>
          <xsd:enumeration value="Finance Execution Process"/>
          <xsd:enumeration value="Finance Planning Process"/>
          <xsd:enumeration value="Finance Reporting and Measurement Process"/>
          <xsd:enumeration value="Goal Setting and Performance Management process"/>
          <xsd:enumeration value="Global Security Standards Process"/>
          <xsd:enumeration value="Indirect Materials &amp; Services Procurement Process"/>
          <xsd:enumeration value="Information Security Management Process"/>
          <xsd:enumeration value="Innovation Process"/>
          <xsd:enumeration value="Intellectual Property Process"/>
          <xsd:enumeration value="Internal Audit Process"/>
          <xsd:enumeration value="Internal Communication Process"/>
          <xsd:enumeration value="Inventory Management Process"/>
          <xsd:enumeration value="Investment Program Management Process"/>
          <xsd:enumeration value="IT Account Request Closure PC Printer Software Request and Return Process"/>
          <xsd:enumeration value="IT Procurement Process"/>
          <xsd:enumeration value="IT Project Management Process"/>
          <xsd:enumeration value="Information Security Management Process"/>
          <xsd:enumeration value="IT Service Request and Internal Change Request Process"/>
          <xsd:enumeration value="IT Service Management Process"/>
          <xsd:enumeration value="Knowledge Management Process"/>
          <xsd:enumeration value="Laboratory Management Process"/>
          <xsd:enumeration value="Learning and Development process"/>
          <xsd:enumeration value="Logistics Procurement Process"/>
          <xsd:enumeration value="Management Review Process"/>
          <xsd:enumeration value="Material Handling and Identification Process"/>
          <xsd:enumeration value="Material Planning Process"/>
          <xsd:enumeration value="Non-Production Contract - Legal Review Process"/>
          <xsd:enumeration value="Organization Management Process"/>
          <xsd:enumeration value="Phase 1 Quote Development Process"/>
          <xsd:enumeration value="Phase 2 Product &amp; Process Feasibility Process"/>
          <xsd:enumeration value="Phase 3 Product &amp; Process Verification Process"/>
          <xsd:enumeration value="Phase 4 Product &amp; Process Validation Process"/>
          <xsd:enumeration value="Phase 5 Production Launch Process"/>
          <xsd:enumeration value="Preventive &amp; Corrective Action Process"/>
          <xsd:enumeration value="Product and Manufacturing Process Change Management"/>
          <xsd:enumeration value="Product Line Strategy Process"/>
          <xsd:enumeration value="Product Safety Risk Management Process"/>
          <xsd:enumeration value="Production Control Process"/>
          <xsd:enumeration value="Records Control Process"/>
          <xsd:enumeration value="Sourcing Approval Process"/>
          <xsd:enumeration value="Strategic Planning Process"/>
          <xsd:enumeration value="Supplier Development and Performance Management Process"/>
          <xsd:enumeration value="Supplier Quality Management Process"/>
          <xsd:enumeration value="Talent Acquisition Process"/>
          <xsd:enumeration value="Talent Management Process"/>
          <xsd:enumeration value="Tooling &amp; CAPEX Procurement Process"/>
          <xsd:enumeration value="Tooling, Equipment &amp; Gage Management Process"/>
          <xsd:enumeration value="YFIMS Process"/>
        </xsd:restriction>
      </xsd:simpleType>
    </xsd:element>
    <xsd:element name="MediaServiceMetadata" ma:index="22" nillable="true" ma:displayName="MediaServiceMetadata" ma:description="" ma:hidden="true" ma:internalName="MediaServiceMetadata" ma:readOnly="true">
      <xsd:simpleType>
        <xsd:restriction base="dms:Note"/>
      </xsd:simpleType>
    </xsd:element>
    <xsd:element name="MediaServiceFastMetadata" ma:index="23" nillable="true" ma:displayName="MediaServiceFastMetadata" ma:description="" ma:hidden="true" ma:internalName="MediaServiceFastMetadata" ma:readOnly="true">
      <xsd:simpleType>
        <xsd:restriction base="dms:Note"/>
      </xsd:simpleType>
    </xsd:element>
    <xsd:element name="YFIMS_x0020_Document" ma:index="24" nillable="true" ma:displayName="YFIMS Document" ma:default="No" ma:format="Dropdown" ma:internalName="YFIMS_x0020_Document">
      <xsd:simpleType>
        <xsd:restriction base="dms:Choice">
          <xsd:enumeration value="No"/>
          <xsd:enumeration value="Yes"/>
        </xsd:restriction>
      </xsd:simpleType>
    </xsd:element>
    <xsd:element name="jf08b9081e124ea187f3f052270a21fa" ma:index="26" nillable="true" ma:taxonomy="true" ma:internalName="jf08b9081e124ea187f3f052270a21fa" ma:taxonomyFieldName="YFIMSObjective" ma:displayName="YFIMSObjective" ma:readOnly="false" ma:default="" ma:fieldId="{3f08b908-1e12-4ea1-87f3-f052270a21fa}" ma:sspId="0531bd7f-c77e-472b-85ba-3ef12d87830a" ma:termSetId="7a62e2a9-8144-492c-9933-93561bd80208" ma:anchorId="00000000-0000-0000-0000-000000000000" ma:open="false" ma:isKeyword="false">
      <xsd:complexType>
        <xsd:sequence>
          <xsd:element ref="pc:Terms" minOccurs="0" maxOccurs="1"/>
        </xsd:sequence>
      </xsd:complexType>
    </xsd:element>
    <xsd:element name="c26737ee869f412a91cbd0d709e74815" ma:index="29" nillable="true" ma:taxonomy="true" ma:internalName="c26737ee869f412a91cbd0d709e74815" ma:taxonomyFieldName="YFIMSPrinciple" ma:displayName="YFIMSPrinciple" ma:readOnly="false" ma:default="" ma:fieldId="{c26737ee-869f-412a-91cb-d0d709e74815}" ma:sspId="0531bd7f-c77e-472b-85ba-3ef12d87830a" ma:termSetId="b2a75ba5-b887-4230-b497-792a7ea8329c" ma:anchorId="00000000-0000-0000-0000-000000000000" ma:open="false" ma:isKeyword="false">
      <xsd:complexType>
        <xsd:sequence>
          <xsd:element ref="pc:Terms" minOccurs="0" maxOccurs="1"/>
        </xsd:sequence>
      </xsd:complexType>
    </xsd:element>
    <xsd:element name="MediaServiceEventHashCode" ma:index="30" nillable="true" ma:displayName="MediaServiceEventHashCode" ma:hidden="true" ma:internalName="MediaServiceEventHashCode" ma:readOnly="true">
      <xsd:simpleType>
        <xsd:restriction base="dms:Text"/>
      </xsd:simpleType>
    </xsd:element>
    <xsd:element name="MediaServiceGenerationTime" ma:index="31" nillable="true" ma:displayName="MediaServiceGenerationTime" ma:hidden="true" ma:internalName="MediaServiceGenerationTime" ma:readOnly="true">
      <xsd:simpleType>
        <xsd:restriction base="dms:Text"/>
      </xsd:simpleType>
    </xsd:element>
    <xsd:element name="_Flow_SignoffStatus" ma:index="32" nillable="true" ma:displayName="Sign-off status" ma:internalName="Sign_x002d_off_x0020_status">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5673786-ba2a-4096-992d-ea971bc36ad6" elementFormDefault="qualified">
    <xsd:import namespace="http://schemas.microsoft.com/office/2006/documentManagement/types"/>
    <xsd:import namespace="http://schemas.microsoft.com/office/infopath/2007/PartnerControls"/>
    <xsd:element name="SharedWithUsers" ma:index="9"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0" nillable="true" ma:displayName="Shared With Details"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14d04a4d-cd0e-4c1a-bc73-1ad9ac4f056b" elementFormDefault="qualified">
    <xsd:import namespace="http://schemas.microsoft.com/office/2006/documentManagement/types"/>
    <xsd:import namespace="http://schemas.microsoft.com/office/infopath/2007/PartnerControls"/>
    <xsd:element name="LastSharedByUser" ma:index="11" nillable="true" ma:displayName="Last Shared By User" ma:description="" ma:internalName="LastSharedByUser" ma:readOnly="true">
      <xsd:simpleType>
        <xsd:restriction base="dms:Note">
          <xsd:maxLength value="255"/>
        </xsd:restriction>
      </xsd:simpleType>
    </xsd:element>
    <xsd:element name="LastSharedByTime" ma:index="12" nillable="true" ma:displayName="Last Shared By Time" ma:description="" ma:internalName="LastSharedByTime" ma:readOnly="true">
      <xsd:simpleType>
        <xsd:restriction base="dms:DateTime"/>
      </xsd:simpleType>
    </xsd:element>
    <xsd:element name="TaxCatchAll" ma:index="27" nillable="true" ma:displayName="Taxonomy Catch All Column" ma:description="" ma:hidden="true" ma:list="{9a8898f9-549f-41a4-8901-833e388ddc61}" ma:internalName="TaxCatchAll" ma:showField="CatchAllData" ma:web="14d04a4d-cd0e-4c1a-bc73-1ad9ac4f056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3" ma:displayName="Content Type"/>
        <xsd:element ref="dc:title" minOccurs="0" maxOccurs="1" ma:index="1" ma:displayName="Global BOS Document"/>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Should_x0020_Read xmlns="ee505066-c265-4fb7-bd20-b1dffdc0c4c6" xsi:nil="true"/>
    <Must_x0020_Read xmlns="ee505066-c265-4fb7-bd20-b1dffdc0c4c6" xsi:nil="true"/>
    <BOS_x0020_Subsection xmlns="ee505066-c265-4fb7-bd20-b1dffdc0c4c6">Supplier Development and Performance Management Process</BOS_x0020_Subsection>
    <Scope xmlns="ee505066-c265-4fb7-bd20-b1dffdc0c4c6">Global</Scope>
    <Global_x0020_Process xmlns="ee505066-c265-4fb7-bd20-b1dffdc0c4c6">Supplier Development and Performance Management Process</Global_x0020_Process>
    <Document_x0020_Type xmlns="ee505066-c265-4fb7-bd20-b1dffdc0c4c6">Form</Document_x0020_Type>
    <BOS_x0020_Section xmlns="ee505066-c265-4fb7-bd20-b1dffdc0c4c6">RM-Procurement</BOS_x0020_Section>
    <Document_x0020_Number xmlns="ee505066-c265-4fb7-bd20-b1dffdc0c4c6">YFAI-RM/PC-FR-08-02-E</Document_x0020_Number>
    <Release_x0020_Date xmlns="ee505066-c265-4fb7-bd20-b1dffdc0c4c6">2020-10-30T07:00:00+00:00</Release_x0020_Date>
    <Revision xmlns="ee505066-c265-4fb7-bd20-b1dffdc0c4c6">05</Revision>
    <c26737ee869f412a91cbd0d709e74815 xmlns="ee505066-c265-4fb7-bd20-b1dffdc0c4c6">
      <Terms xmlns="http://schemas.microsoft.com/office/infopath/2007/PartnerControls"/>
    </c26737ee869f412a91cbd0d709e74815>
    <TaxCatchAll xmlns="14d04a4d-cd0e-4c1a-bc73-1ad9ac4f056b"/>
    <YFIMS_x0020_Document xmlns="ee505066-c265-4fb7-bd20-b1dffdc0c4c6">No</YFIMS_x0020_Document>
    <jf08b9081e124ea187f3f052270a21fa xmlns="ee505066-c265-4fb7-bd20-b1dffdc0c4c6">
      <Terms xmlns="http://schemas.microsoft.com/office/infopath/2007/PartnerControls"/>
    </jf08b9081e124ea187f3f052270a21fa>
    <_Flow_SignoffStatus xmlns="ee505066-c265-4fb7-bd20-b1dffdc0c4c6"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0EBEE11-8FF0-4FB7-B256-F864C132CC4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e505066-c265-4fb7-bd20-b1dffdc0c4c6"/>
    <ds:schemaRef ds:uri="d5673786-ba2a-4096-992d-ea971bc36ad6"/>
    <ds:schemaRef ds:uri="14d04a4d-cd0e-4c1a-bc73-1ad9ac4f056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738ACA10-92B7-4269-AA16-9A7327E8D875}">
  <ds:schemaRefs>
    <ds:schemaRef ds:uri="http://purl.org/dc/elements/1.1/"/>
    <ds:schemaRef ds:uri="http://schemas.microsoft.com/office/2006/metadata/properties"/>
    <ds:schemaRef ds:uri="http://schemas.openxmlformats.org/package/2006/metadata/core-properties"/>
    <ds:schemaRef ds:uri="http://schemas.microsoft.com/office/2006/documentManagement/types"/>
    <ds:schemaRef ds:uri="http://schemas.microsoft.com/office/infopath/2007/PartnerControls"/>
    <ds:schemaRef ds:uri="http://purl.org/dc/terms/"/>
    <ds:schemaRef ds:uri="d5673786-ba2a-4096-992d-ea971bc36ad6"/>
    <ds:schemaRef ds:uri="http://purl.org/dc/dcmitype/"/>
    <ds:schemaRef ds:uri="14d04a4d-cd0e-4c1a-bc73-1ad9ac4f056b"/>
    <ds:schemaRef ds:uri="ee505066-c265-4fb7-bd20-b1dffdc0c4c6"/>
    <ds:schemaRef ds:uri="http://www.w3.org/XML/1998/namespace"/>
  </ds:schemaRefs>
</ds:datastoreItem>
</file>

<file path=customXml/itemProps3.xml><?xml version="1.0" encoding="utf-8"?>
<ds:datastoreItem xmlns:ds="http://schemas.openxmlformats.org/officeDocument/2006/customXml" ds:itemID="{89E8FEE5-492D-4A26-86F5-13A78598E59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9</vt:i4>
      </vt:variant>
      <vt:variant>
        <vt:lpstr>Named Ranges</vt:lpstr>
      </vt:variant>
      <vt:variant>
        <vt:i4>14</vt:i4>
      </vt:variant>
    </vt:vector>
  </HeadingPairs>
  <TitlesOfParts>
    <vt:vector size="23" baseType="lpstr">
      <vt:lpstr>Change History</vt:lpstr>
      <vt:lpstr>Instructions</vt:lpstr>
      <vt:lpstr>Summary</vt:lpstr>
      <vt:lpstr>Results</vt:lpstr>
      <vt:lpstr>SIDP</vt:lpstr>
      <vt:lpstr>A. Leadership - Management</vt:lpstr>
      <vt:lpstr>B. Program Execution-Launch</vt:lpstr>
      <vt:lpstr>C. Operations - Quality</vt:lpstr>
      <vt:lpstr>D. Supply Chain - Purchasing</vt:lpstr>
      <vt:lpstr>'A. Leadership - Management'!Print_Area</vt:lpstr>
      <vt:lpstr>'B. Program Execution-Launch'!Print_Area</vt:lpstr>
      <vt:lpstr>'C. Operations - Quality'!Print_Area</vt:lpstr>
      <vt:lpstr>'D. Supply Chain - Purchasing'!Print_Area</vt:lpstr>
      <vt:lpstr>Instructions!Print_Area</vt:lpstr>
      <vt:lpstr>Results!Print_Area</vt:lpstr>
      <vt:lpstr>SIDP!Print_Area</vt:lpstr>
      <vt:lpstr>Summary!Print_Area</vt:lpstr>
      <vt:lpstr>'A. Leadership - Management'!Print_Titles</vt:lpstr>
      <vt:lpstr>'B. Program Execution-Launch'!Print_Titles</vt:lpstr>
      <vt:lpstr>'C. Operations - Quality'!Print_Titles</vt:lpstr>
      <vt:lpstr>'D. Supply Chain - Purchasing'!Print_Titles</vt:lpstr>
      <vt:lpstr>SIDP!Print_Titles</vt:lpstr>
      <vt:lpstr>Summary!Print_Titles</vt:lpstr>
    </vt:vector>
  </TitlesOfParts>
  <Company>Johnson Controls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Johnson Controls Interiors Management - Supplier Assesment Survey and Development Plan</dc:title>
  <dc:creator>SD Interiors Team, Aug 2014</dc:creator>
  <cp:lastModifiedBy>Imre Gaal (Papa,HU)</cp:lastModifiedBy>
  <cp:lastPrinted>2020-11-04T11:25:28Z</cp:lastPrinted>
  <dcterms:created xsi:type="dcterms:W3CDTF">2000-05-14T17:59:00Z</dcterms:created>
  <dcterms:modified xsi:type="dcterms:W3CDTF">2020-11-04T11:38:18Z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ContentTypeId">
    <vt:lpwstr>0x0101002D20A941AFA8B943A044DF6C98E6FD13</vt:lpwstr>
  </property>
  <property fmtid="{D5CDD505-2E9C-101B-9397-08002B2CF9AE}" pid="4" name="YFIMSObjective">
    <vt:lpwstr/>
  </property>
  <property fmtid="{D5CDD505-2E9C-101B-9397-08002B2CF9AE}" pid="5" name="YFIMSPrinciple">
    <vt:lpwstr/>
  </property>
</Properties>
</file>